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codeName="ThisWorkbook"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ulrika/Documents/Skydda/Sortera in på servern/"/>
    </mc:Choice>
  </mc:AlternateContent>
  <xr:revisionPtr revIDLastSave="0" documentId="13_ncr:1_{7E7B0516-2808-C04C-8105-74E279990AA4}" xr6:coauthVersionLast="38" xr6:coauthVersionMax="38" xr10:uidLastSave="{00000000-0000-0000-0000-000000000000}"/>
  <bookViews>
    <workbookView xWindow="-38400" yWindow="460" windowWidth="38400" windowHeight="21140" activeTab="4" xr2:uid="{00000000-000D-0000-FFFF-FFFF00000000}"/>
  </bookViews>
  <sheets>
    <sheet name="Förstasidan" sheetId="1" r:id="rId1"/>
    <sheet name="Tidsbesparing" sheetId="2" r:id="rId2"/>
    <sheet name="Förbrukning" sheetId="3" r:id="rId3"/>
    <sheet name="Sjuklönekostnad" sheetId="8" r:id="rId4"/>
    <sheet name="Total" sheetId="4" r:id="rId5"/>
    <sheet name="Enheter" sheetId="7" r:id="rId6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O4" i="3" l="1"/>
  <c r="O5" i="3"/>
  <c r="E4" i="3"/>
  <c r="E5" i="3"/>
  <c r="E6" i="3"/>
  <c r="E7" i="3"/>
  <c r="E8" i="3"/>
  <c r="E9" i="3"/>
  <c r="E10" i="3"/>
  <c r="E11" i="3"/>
  <c r="E12" i="3"/>
  <c r="E13" i="3"/>
  <c r="J4" i="3"/>
  <c r="J5" i="3"/>
  <c r="J6" i="3"/>
  <c r="J7" i="3"/>
  <c r="J8" i="3"/>
  <c r="J9" i="3"/>
  <c r="J10" i="3"/>
  <c r="J11" i="3"/>
  <c r="J12" i="3"/>
  <c r="J13" i="3"/>
  <c r="O6" i="3"/>
  <c r="O7" i="3"/>
  <c r="O8" i="3"/>
  <c r="O9" i="3"/>
  <c r="O10" i="3"/>
  <c r="O11" i="3"/>
  <c r="O12" i="3"/>
  <c r="O13" i="3"/>
  <c r="C16" i="1"/>
  <c r="E6" i="8" s="1"/>
  <c r="I6" i="8" s="1"/>
  <c r="O15" i="3" l="1"/>
  <c r="J15" i="3"/>
  <c r="J21" i="3" s="1"/>
  <c r="J23" i="3" s="1"/>
  <c r="J25" i="3" s="1"/>
  <c r="E7" i="4" s="1"/>
  <c r="E15" i="3"/>
  <c r="J19" i="3" s="1"/>
  <c r="E4" i="8"/>
  <c r="I4" i="8" s="1"/>
  <c r="E13" i="8"/>
  <c r="I13" i="8" s="1"/>
  <c r="E5" i="8"/>
  <c r="I5" i="8" s="1"/>
  <c r="D5" i="2"/>
  <c r="E5" i="2" s="1"/>
  <c r="G5" i="2" s="1"/>
  <c r="I5" i="2" s="1"/>
  <c r="J5" i="2" s="1"/>
  <c r="E10" i="8"/>
  <c r="I10" i="8" s="1"/>
  <c r="D13" i="2"/>
  <c r="E13" i="2" s="1"/>
  <c r="E14" i="2" s="1"/>
  <c r="E9" i="8"/>
  <c r="I9" i="8" s="1"/>
  <c r="D10" i="2"/>
  <c r="D6" i="2"/>
  <c r="E12" i="8"/>
  <c r="I12" i="8" s="1"/>
  <c r="E8" i="8"/>
  <c r="I8" i="8" s="1"/>
  <c r="D9" i="2"/>
  <c r="E9" i="2" s="1"/>
  <c r="G9" i="2" s="1"/>
  <c r="I9" i="2" s="1"/>
  <c r="J9" i="2" s="1"/>
  <c r="D14" i="2"/>
  <c r="E11" i="8"/>
  <c r="I11" i="8" s="1"/>
  <c r="E7" i="8"/>
  <c r="I7" i="8" s="1"/>
  <c r="G14" i="2" l="1"/>
  <c r="I14" i="2" s="1"/>
  <c r="J14" i="2" s="1"/>
  <c r="G13" i="2"/>
  <c r="I13" i="2" s="1"/>
  <c r="J13" i="2" s="1"/>
  <c r="E6" i="2"/>
  <c r="I15" i="8"/>
  <c r="E9" i="4" s="1"/>
  <c r="G6" i="2"/>
  <c r="I6" i="2" s="1"/>
  <c r="J6" i="2" s="1"/>
  <c r="K6" i="2" s="1"/>
  <c r="E10" i="2"/>
  <c r="G10" i="2"/>
  <c r="I10" i="2" s="1"/>
  <c r="J10" i="2" s="1"/>
  <c r="K10" i="2" s="1"/>
  <c r="K14" i="2" l="1"/>
  <c r="K17" i="2" s="1"/>
  <c r="E5" i="4" s="1"/>
</calcChain>
</file>

<file path=xl/sharedStrings.xml><?xml version="1.0" encoding="utf-8"?>
<sst xmlns="http://schemas.openxmlformats.org/spreadsheetml/2006/main" count="96" uniqueCount="72">
  <si>
    <t>Med vår lösning</t>
  </si>
  <si>
    <t>Nuvarande lösning</t>
  </si>
  <si>
    <t>Kostnad</t>
  </si>
  <si>
    <t>Fotnot: arbetstid skall innefatta sociala avgifter för rättvisande kalkyl</t>
  </si>
  <si>
    <t>Kundens namn:</t>
  </si>
  <si>
    <t>Ansvarig Skydda:</t>
  </si>
  <si>
    <t>Adress:</t>
  </si>
  <si>
    <t>Kontaktperson:</t>
  </si>
  <si>
    <t>Produktnamn</t>
  </si>
  <si>
    <t>Vår lösning</t>
  </si>
  <si>
    <t>Total:</t>
  </si>
  <si>
    <t>Månadslön:</t>
  </si>
  <si>
    <t>Arbetstid timpris</t>
  </si>
  <si>
    <t>Kostnad per dag</t>
  </si>
  <si>
    <t>Antal medarbetare som gör momentet per dag</t>
  </si>
  <si>
    <t xml:space="preserve">* Definition: </t>
  </si>
  <si>
    <t>timmar</t>
  </si>
  <si>
    <t>arbetsdagar</t>
  </si>
  <si>
    <t>veckor</t>
  </si>
  <si>
    <t>Årsarbetstid =</t>
  </si>
  <si>
    <t>Investering</t>
  </si>
  <si>
    <t xml:space="preserve">Månadsarbetstid </t>
  </si>
  <si>
    <t>Besparing per månad</t>
  </si>
  <si>
    <t>Månad</t>
  </si>
  <si>
    <t>Tidsåtgång min/dag</t>
  </si>
  <si>
    <t>Arbetstid minutpris</t>
  </si>
  <si>
    <t>Moment</t>
  </si>
  <si>
    <t>Pris per produkt</t>
  </si>
  <si>
    <t>Förbrukning per vecka</t>
  </si>
  <si>
    <t>Total besparing per vecka:</t>
  </si>
  <si>
    <t>Total besparing per månad:</t>
  </si>
  <si>
    <t>Förbrukning per år</t>
  </si>
  <si>
    <t>Kostnad per vecka</t>
  </si>
  <si>
    <t>Exempel 1</t>
  </si>
  <si>
    <t>Total sjuklön</t>
  </si>
  <si>
    <t>Exempel 2</t>
  </si>
  <si>
    <t>Exempel 3</t>
  </si>
  <si>
    <t>Exempel 4</t>
  </si>
  <si>
    <t>Exempel 5</t>
  </si>
  <si>
    <t>Exempel 6</t>
  </si>
  <si>
    <t>Exempel 7</t>
  </si>
  <si>
    <t>Exempel 8</t>
  </si>
  <si>
    <t>Exempel 9</t>
  </si>
  <si>
    <t>Exempel 10</t>
  </si>
  <si>
    <t>Antal sjukskrivna personer</t>
  </si>
  <si>
    <t>Karens tim/pers</t>
  </si>
  <si>
    <t>Lönekostnader 60%</t>
  </si>
  <si>
    <t>Lönekostnad:</t>
  </si>
  <si>
    <t>Här ingår även sociala avgifter</t>
  </si>
  <si>
    <t>Total-kostnad per dag</t>
  </si>
  <si>
    <t>Summa:</t>
  </si>
  <si>
    <t>Nuvarande lösning:</t>
  </si>
  <si>
    <t>Vår lösning + investering:</t>
  </si>
  <si>
    <t>Kunden AB</t>
  </si>
  <si>
    <t>Kunden Kundsson</t>
  </si>
  <si>
    <t>Hämta PPE</t>
  </si>
  <si>
    <t>Packa upp varor</t>
  </si>
  <si>
    <t>Beställa</t>
  </si>
  <si>
    <t>Säljare Säljsson</t>
  </si>
  <si>
    <t>Kundvägen 1, Pnr Ort</t>
  </si>
  <si>
    <t>TIDSBESPARING</t>
  </si>
  <si>
    <t>FÖRBRUKNING</t>
  </si>
  <si>
    <t>Sjukskrivnings-tid tim/pers</t>
  </si>
  <si>
    <t>Tidsbesparing per månad:</t>
  </si>
  <si>
    <t>Förbrukning per månad:</t>
  </si>
  <si>
    <t>Produktionsbortfall:</t>
  </si>
  <si>
    <t>Lagstadgade kostnader som grundar sig på lönesumman och för vilka arbetsgivaren svarar utöver lönen.</t>
  </si>
  <si>
    <t>Till exempel arbetsgivares socialskyddsavgift, arbetsgivarens andel av den obligatoriska</t>
  </si>
  <si>
    <t>arbetspensionsavgiften och arbetslöshetsförsäkringspremien, olycksfallsförsäkringspremie och grupplivförsäkringspremie.</t>
  </si>
  <si>
    <t xml:space="preserve">      KALKYLVERKTYG FÖR LÖNSAM PPE</t>
  </si>
  <si>
    <t xml:space="preserve">    SJUKLÖNEKOSTNAD</t>
  </si>
  <si>
    <t xml:space="preserve">                  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</si>
</sst>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Helvetica"/>
      <family val="2"/>
    </font>
    <font>
      <sz val="11"/>
      <color theme="1"/>
      <name val="B Helvetica Bold"/>
    </font>
    <font>
      <sz val="36"/>
      <color theme="1"/>
      <name val="B Helvetica Bold"/>
    </font>
    <font>
      <i/>
      <u/>
      <sz val="11"/>
      <color theme="1"/>
      <name val="Helvetica"/>
      <family val="2"/>
    </font>
    <font>
      <sz val="14"/>
      <color theme="1"/>
      <name val="B Helvetica Bold"/>
    </font>
    <font>
      <u/>
      <sz val="36"/>
      <color theme="1"/>
      <name val="B Helvetica Bold"/>
    </font>
    <font>
      <u/>
      <sz val="8"/>
      <color theme="1"/>
      <name val="B Helvetica Bold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B Helvetica Bold"/>
    </font>
    <font>
      <u/>
      <sz val="36"/>
      <color theme="0"/>
      <name val="B Helvetica Bold"/>
    </font>
    <font>
      <sz val="8"/>
      <color theme="0"/>
      <name val="B Helvetica Bold"/>
    </font>
    <font>
      <u/>
      <sz val="11"/>
      <color theme="0"/>
      <name val="B Helvetica Bold"/>
    </font>
    <font>
      <u/>
      <sz val="11"/>
      <color theme="0"/>
      <name val="Helvetica"/>
      <family val="2"/>
    </font>
    <font>
      <u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B Helvetica Bold"/>
    </font>
    <font>
      <sz val="36"/>
      <color theme="0"/>
      <name val="B Helvetica Bold"/>
    </font>
    <font>
      <sz val="36"/>
      <color theme="0"/>
      <name val="DIN Pro Light"/>
    </font>
    <font>
      <sz val="11"/>
      <color theme="1"/>
      <name val="DIN Pro Medium"/>
    </font>
    <font>
      <sz val="40"/>
      <color rgb="FFF87000"/>
      <name val="DIN Pro Light"/>
    </font>
    <font>
      <sz val="30"/>
      <color rgb="FFF87000"/>
      <name val="DIN Pro Light"/>
    </font>
    <font>
      <sz val="36"/>
      <color rgb="FFF87000"/>
      <name val="DIN Pro Light"/>
    </font>
    <font>
      <sz val="9"/>
      <color theme="1"/>
      <name val="DIN Pro"/>
    </font>
    <font>
      <b/>
      <sz val="9"/>
      <color theme="1"/>
      <name val="DIN Pro"/>
    </font>
    <font>
      <sz val="11"/>
      <color theme="1"/>
      <name val="DIN Pro"/>
    </font>
    <font>
      <sz val="11"/>
      <color theme="1"/>
      <name val="DIN Pro Bold"/>
    </font>
    <font>
      <sz val="9"/>
      <color theme="1"/>
      <name val="DIN Pro Bold"/>
    </font>
    <font>
      <b/>
      <sz val="12"/>
      <color theme="1"/>
      <name val="DIN Pro"/>
    </font>
    <font>
      <sz val="16"/>
      <color theme="1"/>
      <name val="DIN Pro"/>
    </font>
    <font>
      <b/>
      <sz val="11"/>
      <color theme="1"/>
      <name val="DIN Pro"/>
    </font>
    <font>
      <b/>
      <sz val="14"/>
      <color theme="1"/>
      <name val="DIN Pro"/>
    </font>
    <font>
      <b/>
      <u/>
      <sz val="8"/>
      <color theme="1"/>
      <name val="DIN Pro"/>
    </font>
    <font>
      <b/>
      <sz val="11"/>
      <color theme="1"/>
      <name val="Calibri"/>
      <family val="2"/>
      <scheme val="minor"/>
    </font>
    <font>
      <b/>
      <sz val="13"/>
      <color theme="1"/>
      <name val="DIN Pro"/>
    </font>
    <font>
      <b/>
      <sz val="13"/>
      <color theme="1"/>
      <name val="Calibri"/>
      <family val="2"/>
      <scheme val="minor"/>
    </font>
    <font>
      <b/>
      <sz val="15"/>
      <color theme="0"/>
      <name val="DIN Pro"/>
    </font>
    <font>
      <b/>
      <sz val="12"/>
      <color theme="1"/>
      <name val="B Helvetica Bold"/>
    </font>
    <font>
      <b/>
      <sz val="20"/>
      <color theme="0"/>
      <name val="DIN Pro"/>
    </font>
    <font>
      <b/>
      <sz val="20"/>
      <color theme="0"/>
      <name val="DIN Pro Medium"/>
    </font>
    <font>
      <sz val="10"/>
      <color theme="1"/>
      <name val="DIN Pro"/>
    </font>
    <font>
      <sz val="8"/>
      <color theme="1"/>
      <name val="DIN Pro"/>
    </font>
    <font>
      <b/>
      <sz val="20"/>
      <color theme="0"/>
      <name val="DIN Pro Bold"/>
    </font>
    <font>
      <sz val="20"/>
      <color theme="0"/>
      <name val="DIN Pro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4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</borders>
  <cellStyleXfs count="4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64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8" fillId="2" borderId="0" xfId="0" applyFont="1" applyFill="1"/>
    <xf numFmtId="0" fontId="23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vertical="center"/>
    </xf>
    <xf numFmtId="3" fontId="23" fillId="2" borderId="0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23" fillId="2" borderId="4" xfId="0" applyFont="1" applyFill="1" applyBorder="1" applyAlignment="1">
      <alignment horizontal="right" vertical="center"/>
    </xf>
    <xf numFmtId="0" fontId="23" fillId="2" borderId="4" xfId="0" applyFont="1" applyFill="1" applyBorder="1" applyAlignment="1">
      <alignment vertical="center"/>
    </xf>
    <xf numFmtId="3" fontId="23" fillId="2" borderId="1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7" fillId="2" borderId="0" xfId="0" applyFont="1" applyFill="1"/>
    <xf numFmtId="0" fontId="26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right" vertical="center" wrapText="1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right" vertical="center"/>
    </xf>
    <xf numFmtId="1" fontId="27" fillId="2" borderId="0" xfId="0" applyNumberFormat="1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1" fontId="28" fillId="2" borderId="0" xfId="0" applyNumberFormat="1" applyFont="1" applyFill="1" applyBorder="1" applyAlignment="1">
      <alignment vertical="center"/>
    </xf>
    <xf numFmtId="0" fontId="29" fillId="2" borderId="0" xfId="0" applyFont="1" applyFill="1"/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1" fillId="2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horizontal="right" vertical="center" wrapText="1"/>
    </xf>
    <xf numFmtId="3" fontId="31" fillId="2" borderId="0" xfId="0" applyNumberFormat="1" applyFont="1" applyFill="1" applyBorder="1" applyAlignment="1">
      <alignment horizontal="right" vertical="center" wrapText="1"/>
    </xf>
    <xf numFmtId="0" fontId="30" fillId="2" borderId="0" xfId="0" applyFont="1" applyFill="1"/>
    <xf numFmtId="0" fontId="27" fillId="2" borderId="1" xfId="0" applyFont="1" applyFill="1" applyBorder="1" applyAlignment="1" applyProtection="1">
      <alignment vertical="center"/>
      <protection locked="0"/>
    </xf>
    <xf numFmtId="1" fontId="27" fillId="2" borderId="4" xfId="0" applyNumberFormat="1" applyFont="1" applyFill="1" applyBorder="1" applyAlignment="1">
      <alignment vertical="center"/>
    </xf>
    <xf numFmtId="3" fontId="27" fillId="2" borderId="4" xfId="0" applyNumberFormat="1" applyFont="1" applyFill="1" applyBorder="1" applyAlignment="1">
      <alignment vertical="center"/>
    </xf>
    <xf numFmtId="3" fontId="28" fillId="2" borderId="4" xfId="0" applyNumberFormat="1" applyFont="1" applyFill="1" applyBorder="1" applyAlignment="1">
      <alignment vertical="center"/>
    </xf>
    <xf numFmtId="1" fontId="27" fillId="2" borderId="8" xfId="0" applyNumberFormat="1" applyFont="1" applyFill="1" applyBorder="1" applyAlignment="1">
      <alignment vertical="center"/>
    </xf>
    <xf numFmtId="1" fontId="27" fillId="2" borderId="3" xfId="0" applyNumberFormat="1" applyFont="1" applyFill="1" applyBorder="1" applyAlignment="1">
      <alignment vertical="center"/>
    </xf>
    <xf numFmtId="0" fontId="27" fillId="2" borderId="3" xfId="0" applyFont="1" applyFill="1" applyBorder="1" applyAlignment="1" applyProtection="1">
      <alignment vertical="center"/>
      <protection locked="0"/>
    </xf>
    <xf numFmtId="164" fontId="27" fillId="2" borderId="3" xfId="0" applyNumberFormat="1" applyFont="1" applyFill="1" applyBorder="1" applyAlignment="1">
      <alignment vertical="center"/>
    </xf>
    <xf numFmtId="1" fontId="27" fillId="2" borderId="6" xfId="0" applyNumberFormat="1" applyFont="1" applyFill="1" applyBorder="1" applyAlignment="1" applyProtection="1">
      <alignment vertical="center"/>
      <protection locked="0"/>
    </xf>
    <xf numFmtId="164" fontId="27" fillId="2" borderId="8" xfId="0" applyNumberFormat="1" applyFont="1" applyFill="1" applyBorder="1" applyAlignment="1">
      <alignment vertical="center"/>
    </xf>
    <xf numFmtId="0" fontId="27" fillId="2" borderId="4" xfId="0" applyFont="1" applyFill="1" applyBorder="1" applyAlignment="1">
      <alignment horizontal="right" vertical="center"/>
    </xf>
    <xf numFmtId="0" fontId="28" fillId="2" borderId="4" xfId="0" applyFont="1" applyFill="1" applyBorder="1" applyAlignment="1">
      <alignment vertical="center"/>
    </xf>
    <xf numFmtId="164" fontId="27" fillId="2" borderId="5" xfId="0" applyNumberFormat="1" applyFont="1" applyFill="1" applyBorder="1" applyAlignment="1">
      <alignment vertical="center"/>
    </xf>
    <xf numFmtId="1" fontId="27" fillId="2" borderId="2" xfId="0" applyNumberFormat="1" applyFont="1" applyFill="1" applyBorder="1" applyAlignment="1" applyProtection="1">
      <alignment vertical="center"/>
      <protection locked="0"/>
    </xf>
    <xf numFmtId="1" fontId="27" fillId="2" borderId="2" xfId="0" applyNumberFormat="1" applyFont="1" applyFill="1" applyBorder="1" applyAlignment="1">
      <alignment vertical="center"/>
    </xf>
    <xf numFmtId="1" fontId="27" fillId="2" borderId="9" xfId="0" applyNumberFormat="1" applyFont="1" applyFill="1" applyBorder="1" applyAlignment="1">
      <alignment vertical="center"/>
    </xf>
    <xf numFmtId="0" fontId="27" fillId="2" borderId="2" xfId="0" applyFont="1" applyFill="1" applyBorder="1" applyAlignment="1" applyProtection="1">
      <alignment vertical="center"/>
      <protection locked="0"/>
    </xf>
    <xf numFmtId="3" fontId="27" fillId="2" borderId="7" xfId="0" applyNumberFormat="1" applyFont="1" applyFill="1" applyBorder="1" applyAlignment="1">
      <alignment vertical="center"/>
    </xf>
    <xf numFmtId="1" fontId="27" fillId="2" borderId="1" xfId="0" applyNumberFormat="1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3" fontId="32" fillId="2" borderId="0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9" fillId="2" borderId="0" xfId="0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right" vertical="center"/>
    </xf>
    <xf numFmtId="3" fontId="29" fillId="2" borderId="0" xfId="0" applyNumberFormat="1" applyFont="1" applyFill="1" applyBorder="1" applyAlignment="1">
      <alignment vertical="center"/>
    </xf>
    <xf numFmtId="0" fontId="33" fillId="2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3" fontId="29" fillId="4" borderId="0" xfId="0" applyNumberFormat="1" applyFont="1" applyFill="1" applyAlignment="1">
      <alignment vertical="center"/>
    </xf>
    <xf numFmtId="0" fontId="29" fillId="4" borderId="0" xfId="0" applyFont="1" applyFill="1" applyAlignment="1">
      <alignment vertical="center" wrapText="1"/>
    </xf>
    <xf numFmtId="3" fontId="29" fillId="4" borderId="0" xfId="0" applyNumberFormat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34" fillId="2" borderId="0" xfId="0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37" fillId="2" borderId="0" xfId="0" applyFont="1" applyFill="1" applyAlignment="1">
      <alignment vertical="center"/>
    </xf>
    <xf numFmtId="0" fontId="38" fillId="2" borderId="0" xfId="0" applyFont="1" applyFill="1" applyAlignment="1">
      <alignment vertical="center"/>
    </xf>
    <xf numFmtId="0" fontId="38" fillId="2" borderId="0" xfId="0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right" vertical="center"/>
    </xf>
    <xf numFmtId="0" fontId="38" fillId="2" borderId="0" xfId="0" applyFont="1" applyFill="1" applyBorder="1" applyAlignment="1">
      <alignment horizontal="right" vertical="center"/>
    </xf>
    <xf numFmtId="0" fontId="38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vertical="center"/>
    </xf>
    <xf numFmtId="0" fontId="39" fillId="2" borderId="0" xfId="0" applyFont="1" applyFill="1" applyAlignment="1">
      <alignment vertical="center"/>
    </xf>
    <xf numFmtId="0" fontId="40" fillId="3" borderId="0" xfId="0" applyFont="1" applyFill="1" applyAlignment="1">
      <alignment vertical="center"/>
    </xf>
    <xf numFmtId="0" fontId="40" fillId="3" borderId="0" xfId="0" applyFont="1" applyFill="1" applyAlignment="1">
      <alignment vertical="center" wrapText="1"/>
    </xf>
    <xf numFmtId="1" fontId="40" fillId="3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 vertical="center"/>
    </xf>
    <xf numFmtId="0" fontId="41" fillId="2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32" fillId="2" borderId="0" xfId="0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/>
      <protection locked="0"/>
    </xf>
    <xf numFmtId="3" fontId="27" fillId="2" borderId="1" xfId="0" applyNumberFormat="1" applyFont="1" applyFill="1" applyBorder="1" applyAlignment="1">
      <alignment horizontal="right" vertical="center"/>
    </xf>
    <xf numFmtId="0" fontId="27" fillId="5" borderId="1" xfId="0" applyFont="1" applyFill="1" applyBorder="1" applyAlignment="1">
      <alignment horizontal="center" vertical="center"/>
    </xf>
    <xf numFmtId="1" fontId="27" fillId="5" borderId="1" xfId="0" applyNumberFormat="1" applyFont="1" applyFill="1" applyBorder="1" applyAlignment="1">
      <alignment horizontal="center" vertical="center"/>
    </xf>
    <xf numFmtId="1" fontId="27" fillId="5" borderId="1" xfId="0" applyNumberFormat="1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3" fontId="27" fillId="5" borderId="1" xfId="0" applyNumberFormat="1" applyFont="1" applyFill="1" applyBorder="1" applyAlignment="1">
      <alignment horizontal="right" vertical="center"/>
    </xf>
    <xf numFmtId="3" fontId="27" fillId="5" borderId="1" xfId="0" applyNumberFormat="1" applyFont="1" applyFill="1" applyBorder="1" applyAlignment="1" applyProtection="1">
      <alignment horizontal="center" vertical="center"/>
      <protection locked="0"/>
    </xf>
    <xf numFmtId="3" fontId="27" fillId="2" borderId="1" xfId="0" applyNumberFormat="1" applyFont="1" applyFill="1" applyBorder="1" applyAlignment="1" applyProtection="1">
      <alignment horizontal="center" vertical="center"/>
      <protection locked="0"/>
    </xf>
    <xf numFmtId="3" fontId="27" fillId="2" borderId="1" xfId="0" applyNumberFormat="1" applyFont="1" applyFill="1" applyBorder="1" applyAlignment="1">
      <alignment vertical="center"/>
    </xf>
    <xf numFmtId="3" fontId="42" fillId="3" borderId="0" xfId="0" applyNumberFormat="1" applyFont="1" applyFill="1" applyAlignment="1">
      <alignment vertical="center"/>
    </xf>
    <xf numFmtId="3" fontId="43" fillId="3" borderId="0" xfId="0" applyNumberFormat="1" applyFont="1" applyFill="1" applyBorder="1" applyAlignment="1">
      <alignment vertical="center"/>
    </xf>
    <xf numFmtId="0" fontId="42" fillId="3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0" fontId="44" fillId="2" borderId="0" xfId="0" applyFont="1" applyFill="1"/>
    <xf numFmtId="0" fontId="44" fillId="2" borderId="0" xfId="0" applyFont="1" applyFill="1" applyBorder="1"/>
    <xf numFmtId="0" fontId="45" fillId="2" borderId="0" xfId="0" applyFont="1" applyFill="1"/>
    <xf numFmtId="1" fontId="44" fillId="2" borderId="0" xfId="0" applyNumberFormat="1" applyFont="1" applyFill="1" applyBorder="1"/>
    <xf numFmtId="0" fontId="27" fillId="2" borderId="0" xfId="0" applyFont="1" applyFill="1"/>
    <xf numFmtId="0" fontId="44" fillId="5" borderId="0" xfId="0" applyFont="1" applyFill="1"/>
    <xf numFmtId="0" fontId="44" fillId="5" borderId="0" xfId="0" applyFont="1" applyFill="1" applyBorder="1"/>
    <xf numFmtId="1" fontId="44" fillId="5" borderId="0" xfId="0" applyNumberFormat="1" applyFont="1" applyFill="1" applyBorder="1"/>
    <xf numFmtId="0" fontId="27" fillId="2" borderId="0" xfId="0" applyFont="1" applyFill="1" applyBorder="1"/>
    <xf numFmtId="0" fontId="27" fillId="2" borderId="10" xfId="0" applyFont="1" applyFill="1" applyBorder="1"/>
    <xf numFmtId="0" fontId="29" fillId="2" borderId="0" xfId="0" applyFont="1" applyFill="1" applyBorder="1"/>
    <xf numFmtId="0" fontId="28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34" fillId="4" borderId="0" xfId="0" applyFont="1" applyFill="1" applyAlignment="1">
      <alignment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vertical="center"/>
    </xf>
    <xf numFmtId="0" fontId="26" fillId="2" borderId="0" xfId="0" applyFont="1" applyFill="1" applyAlignment="1"/>
    <xf numFmtId="0" fontId="46" fillId="3" borderId="0" xfId="0" applyFont="1" applyFill="1" applyBorder="1" applyAlignment="1">
      <alignment horizontal="left" vertical="center"/>
    </xf>
    <xf numFmtId="0" fontId="42" fillId="3" borderId="0" xfId="0" applyFont="1" applyFill="1" applyAlignment="1">
      <alignment vertical="center"/>
    </xf>
    <xf numFmtId="0" fontId="47" fillId="3" borderId="0" xfId="0" applyFont="1" applyFill="1" applyBorder="1" applyAlignment="1">
      <alignment vertical="center"/>
    </xf>
    <xf numFmtId="3" fontId="47" fillId="3" borderId="0" xfId="0" applyNumberFormat="1" applyFont="1" applyFill="1" applyBorder="1" applyAlignment="1">
      <alignment horizontal="left" vertical="center"/>
    </xf>
    <xf numFmtId="0" fontId="47" fillId="2" borderId="0" xfId="0" applyFont="1" applyFill="1" applyBorder="1" applyAlignment="1">
      <alignment vertical="center"/>
    </xf>
    <xf numFmtId="3" fontId="47" fillId="2" borderId="0" xfId="0" applyNumberFormat="1" applyFont="1" applyFill="1" applyBorder="1" applyAlignment="1">
      <alignment horizontal="left" vertical="center"/>
    </xf>
    <xf numFmtId="3" fontId="47" fillId="3" borderId="0" xfId="0" applyNumberFormat="1" applyFont="1" applyFill="1" applyBorder="1" applyAlignment="1">
      <alignment vertical="center"/>
    </xf>
    <xf numFmtId="3" fontId="47" fillId="2" borderId="0" xfId="0" applyNumberFormat="1" applyFont="1" applyFill="1" applyBorder="1" applyAlignment="1">
      <alignment vertical="center"/>
    </xf>
    <xf numFmtId="3" fontId="30" fillId="2" borderId="1" xfId="0" applyNumberFormat="1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0" fontId="30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7" fillId="2" borderId="0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 applyProtection="1">
      <alignment vertical="center"/>
      <protection locked="0"/>
    </xf>
  </cellXfs>
  <cellStyles count="41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Normal" xfId="0" builtinId="0"/>
  </cellStyles>
  <dxfs count="0"/>
  <tableStyles count="0" defaultTableStyle="TableStyleMedium2" defaultPivotStyle="PivotStyleLight16"/>
  <colors>
    <mruColors>
      <color rgb="FF007466"/>
      <color rgb="FFF87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8349</xdr:colOff>
      <xdr:row>4</xdr:row>
      <xdr:rowOff>149617</xdr:rowOff>
    </xdr:from>
    <xdr:to>
      <xdr:col>2</xdr:col>
      <xdr:colOff>635000</xdr:colOff>
      <xdr:row>4</xdr:row>
      <xdr:rowOff>885090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649" y="200417"/>
          <a:ext cx="1947451" cy="735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33131</xdr:colOff>
      <xdr:row>1</xdr:row>
      <xdr:rowOff>220869</xdr:rowOff>
    </xdr:from>
    <xdr:to>
      <xdr:col>2</xdr:col>
      <xdr:colOff>931452</xdr:colOff>
      <xdr:row>1</xdr:row>
      <xdr:rowOff>956342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B5C73BE-61AE-EB42-852B-F1B67A9E4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566" y="220869"/>
          <a:ext cx="1947451" cy="7354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152400</xdr:rowOff>
    </xdr:from>
    <xdr:to>
      <xdr:col>2</xdr:col>
      <xdr:colOff>271051</xdr:colOff>
      <xdr:row>0</xdr:row>
      <xdr:rowOff>887873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185BE5E-5552-154C-9D40-77E35A3B7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152400"/>
          <a:ext cx="1947451" cy="7354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456223</xdr:colOff>
      <xdr:row>0</xdr:row>
      <xdr:rowOff>230554</xdr:rowOff>
    </xdr:from>
    <xdr:to>
      <xdr:col>4</xdr:col>
      <xdr:colOff>332597</xdr:colOff>
      <xdr:row>0</xdr:row>
      <xdr:rowOff>966027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29E9C7C-957E-E04C-BC7E-060318254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223" y="230554"/>
          <a:ext cx="1959174" cy="7354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0</xdr:row>
      <xdr:rowOff>201083</xdr:rowOff>
    </xdr:from>
    <xdr:to>
      <xdr:col>2</xdr:col>
      <xdr:colOff>1969757</xdr:colOff>
      <xdr:row>0</xdr:row>
      <xdr:rowOff>936556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E1BAC981-152C-FA4B-86B0-1733DDAB9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01083"/>
          <a:ext cx="1959174" cy="735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9"/>
  </sheetPr>
  <dimension ref="A1:G42"/>
  <sheetViews>
    <sheetView topLeftCell="A2" zoomScaleNormal="100" zoomScalePageLayoutView="125" workbookViewId="0">
      <selection activeCell="C30" sqref="C30"/>
    </sheetView>
  </sheetViews>
  <sheetFormatPr baseColWidth="10" defaultColWidth="8.83203125" defaultRowHeight="14"/>
  <cols>
    <col min="1" max="1" width="4.83203125" style="3" customWidth="1"/>
    <col min="2" max="2" width="17.33203125" style="3" customWidth="1"/>
    <col min="3" max="3" width="37.1640625" style="3" customWidth="1"/>
    <col min="4" max="4" width="2" style="4" customWidth="1"/>
    <col min="5" max="5" width="1.83203125" style="3" customWidth="1"/>
    <col min="6" max="6" width="19.1640625" style="3" customWidth="1"/>
    <col min="7" max="7" width="28.6640625" style="3" customWidth="1"/>
    <col min="8" max="16384" width="8.83203125" style="3"/>
  </cols>
  <sheetData>
    <row r="1" spans="1:7" ht="1" customHeight="1"/>
    <row r="2" spans="1:7" ht="1" customHeight="1"/>
    <row r="3" spans="1:7" ht="1" customHeight="1"/>
    <row r="4" spans="1:7" ht="1" customHeight="1"/>
    <row r="5" spans="1:7" s="18" customFormat="1" ht="73" customHeight="1">
      <c r="B5" s="19"/>
      <c r="C5" s="148" t="s">
        <v>69</v>
      </c>
      <c r="D5" s="22"/>
    </row>
    <row r="6" spans="1:7" ht="35" customHeight="1">
      <c r="A6" s="4"/>
      <c r="B6" s="4"/>
      <c r="C6" s="4"/>
      <c r="E6" s="4"/>
      <c r="F6" s="4"/>
      <c r="G6" s="4"/>
    </row>
    <row r="7" spans="1:7" ht="14" customHeight="1">
      <c r="A7" s="4"/>
      <c r="B7" s="4"/>
      <c r="C7" s="4"/>
      <c r="E7" s="4"/>
      <c r="F7" s="29"/>
      <c r="G7" s="29"/>
    </row>
    <row r="8" spans="1:7" ht="21" customHeight="1">
      <c r="A8" s="4"/>
      <c r="B8" s="144" t="s">
        <v>4</v>
      </c>
      <c r="C8" s="158" t="s">
        <v>53</v>
      </c>
      <c r="D8" s="16"/>
      <c r="E8" s="28"/>
      <c r="F8" s="147" t="s">
        <v>5</v>
      </c>
      <c r="G8" s="158" t="s">
        <v>58</v>
      </c>
    </row>
    <row r="9" spans="1:7" ht="21" customHeight="1">
      <c r="A9" s="4"/>
      <c r="B9" s="145" t="s">
        <v>6</v>
      </c>
      <c r="C9" s="158" t="s">
        <v>59</v>
      </c>
      <c r="D9" s="16"/>
      <c r="E9" s="16"/>
      <c r="G9" s="4"/>
    </row>
    <row r="10" spans="1:7" ht="21" customHeight="1">
      <c r="A10" s="4"/>
      <c r="B10" s="145" t="s">
        <v>7</v>
      </c>
      <c r="C10" s="159" t="s">
        <v>54</v>
      </c>
      <c r="D10" s="16"/>
      <c r="E10" s="16"/>
      <c r="F10" s="16"/>
      <c r="G10" s="4"/>
    </row>
    <row r="11" spans="1:7" ht="21" customHeight="1">
      <c r="A11" s="4"/>
      <c r="B11" s="15"/>
      <c r="C11" s="16"/>
      <c r="D11" s="16"/>
      <c r="E11" s="16"/>
      <c r="F11" s="16"/>
      <c r="G11" s="4"/>
    </row>
    <row r="12" spans="1:7" ht="21" customHeight="1">
      <c r="A12" s="4"/>
      <c r="B12" s="24"/>
      <c r="C12" s="25"/>
      <c r="D12" s="16"/>
      <c r="E12" s="16"/>
      <c r="F12" s="16"/>
      <c r="G12" s="4"/>
    </row>
    <row r="13" spans="1:7" ht="21" customHeight="1">
      <c r="A13" s="27"/>
      <c r="B13" s="146" t="s">
        <v>11</v>
      </c>
      <c r="C13" s="157"/>
      <c r="D13" s="16"/>
      <c r="E13" s="16"/>
      <c r="F13" s="16"/>
      <c r="G13" s="4"/>
    </row>
    <row r="14" spans="1:7" ht="21" customHeight="1">
      <c r="A14" s="27"/>
      <c r="B14" s="144" t="s">
        <v>46</v>
      </c>
      <c r="C14" s="26">
        <f>SUM(C13*0.6)</f>
        <v>0</v>
      </c>
      <c r="D14" s="16"/>
      <c r="E14" s="16"/>
      <c r="F14" s="16"/>
      <c r="G14" s="4"/>
    </row>
    <row r="15" spans="1:7" ht="21" customHeight="1">
      <c r="A15" s="4"/>
      <c r="B15" s="15"/>
      <c r="C15" s="17"/>
      <c r="D15" s="16"/>
      <c r="E15" s="16"/>
      <c r="F15" s="16"/>
      <c r="G15" s="4"/>
    </row>
    <row r="16" spans="1:7" ht="41" customHeight="1">
      <c r="A16" s="4"/>
      <c r="B16" s="149" t="s">
        <v>10</v>
      </c>
      <c r="C16" s="125">
        <f>C13+C14</f>
        <v>0</v>
      </c>
      <c r="D16" s="16"/>
      <c r="E16" s="16"/>
      <c r="F16" s="16"/>
      <c r="G16" s="4"/>
    </row>
    <row r="17" spans="1:7" ht="21" customHeight="1">
      <c r="A17" s="4"/>
      <c r="B17" s="4"/>
      <c r="C17" s="4"/>
      <c r="E17" s="4"/>
      <c r="F17" s="4"/>
      <c r="G17" s="4"/>
    </row>
    <row r="18" spans="1:7">
      <c r="A18" s="4"/>
      <c r="B18" s="4"/>
      <c r="C18" s="4"/>
      <c r="E18" s="4"/>
      <c r="F18" s="4"/>
      <c r="G18" s="4"/>
    </row>
    <row r="19" spans="1:7" ht="21" customHeight="1">
      <c r="A19" s="4"/>
      <c r="B19" s="4"/>
      <c r="C19" s="4"/>
      <c r="E19" s="4"/>
      <c r="F19" s="4"/>
      <c r="G19" s="4"/>
    </row>
    <row r="20" spans="1:7" ht="21" customHeight="1">
      <c r="A20" s="4"/>
      <c r="B20" s="4"/>
      <c r="C20" s="4"/>
      <c r="E20" s="4"/>
      <c r="F20" s="4"/>
      <c r="G20" s="4"/>
    </row>
    <row r="21" spans="1:7" ht="21" customHeight="1">
      <c r="A21" s="4"/>
      <c r="B21" s="4"/>
      <c r="C21" s="4"/>
      <c r="E21" s="4"/>
      <c r="F21" s="4"/>
      <c r="G21" s="4"/>
    </row>
    <row r="22" spans="1:7" ht="21" customHeight="1">
      <c r="A22" s="4"/>
      <c r="B22" s="4"/>
      <c r="C22" s="4"/>
      <c r="E22" s="4"/>
      <c r="F22" s="4"/>
      <c r="G22" s="4"/>
    </row>
    <row r="23" spans="1:7" ht="21" customHeight="1">
      <c r="A23" s="4"/>
      <c r="B23" s="4"/>
      <c r="C23" s="4"/>
      <c r="E23" s="4"/>
      <c r="F23" s="4"/>
      <c r="G23" s="4"/>
    </row>
    <row r="24" spans="1:7" ht="21" customHeight="1"/>
    <row r="25" spans="1:7" ht="21" customHeight="1"/>
    <row r="26" spans="1:7" ht="21" customHeight="1"/>
    <row r="27" spans="1:7" ht="21" customHeight="1"/>
    <row r="28" spans="1:7" ht="21" customHeight="1"/>
    <row r="29" spans="1:7" ht="21" customHeight="1"/>
    <row r="30" spans="1:7" ht="21" customHeight="1"/>
    <row r="31" spans="1:7" ht="21" customHeight="1"/>
    <row r="32" spans="1:7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phoneticPr fontId="2" type="noConversion"/>
  <printOptions gridLines="1"/>
  <pageMargins left="0.70000000000000007" right="0.70000000000000007" top="0.75000000000000011" bottom="0.75000000000000011" header="0.30000000000000004" footer="0.30000000000000004"/>
  <pageSetup paperSize="9" scale="101" orientation="landscape" r:id="rId1"/>
  <drawing r:id="rId2"/>
  <picture r:id="rId3"/>
  <extLst>
    <ext xmlns:mx="http://schemas.microsoft.com/office/mac/excel/2008/main" uri="{64002731-A6B0-56B0-2670-7721B7C09600}">
      <mx:PLV Mode="0" OnePage="0" WScale="10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theme="9" tint="0.39997558519241921"/>
  </sheetPr>
  <dimension ref="A1:M20"/>
  <sheetViews>
    <sheetView topLeftCell="A2" zoomScaleNormal="100" zoomScalePageLayoutView="115" workbookViewId="0">
      <selection activeCell="F28" sqref="F28"/>
    </sheetView>
  </sheetViews>
  <sheetFormatPr baseColWidth="10" defaultColWidth="8.83203125" defaultRowHeight="15"/>
  <cols>
    <col min="1" max="1" width="4.83203125" style="1" customWidth="1"/>
    <col min="2" max="2" width="13.83203125" style="1" customWidth="1"/>
    <col min="3" max="3" width="14.6640625" style="1" customWidth="1"/>
    <col min="4" max="5" width="8.1640625" style="1" customWidth="1"/>
    <col min="6" max="6" width="9.5" style="1" customWidth="1"/>
    <col min="7" max="7" width="7.6640625" style="1" customWidth="1"/>
    <col min="8" max="8" width="14.6640625" style="1" customWidth="1"/>
    <col min="9" max="9" width="11.1640625" style="1" customWidth="1"/>
    <col min="10" max="10" width="9.33203125" style="1" customWidth="1"/>
    <col min="11" max="11" width="14" style="1" customWidth="1"/>
    <col min="12" max="12" width="9.1640625" style="1" customWidth="1"/>
    <col min="13" max="16384" width="8.83203125" style="1"/>
  </cols>
  <sheetData>
    <row r="1" spans="1:13" ht="3" hidden="1" customHeight="1">
      <c r="A1" s="3"/>
      <c r="B1" s="3"/>
      <c r="C1" s="6"/>
      <c r="D1" s="4"/>
      <c r="E1" s="4"/>
      <c r="F1" s="4"/>
      <c r="G1" s="4"/>
      <c r="H1" s="4"/>
      <c r="I1" s="4"/>
      <c r="J1" s="4"/>
      <c r="K1" s="4"/>
      <c r="L1" s="5"/>
      <c r="M1" s="2"/>
    </row>
    <row r="2" spans="1:13" s="14" customFormat="1" ht="94" customHeight="1">
      <c r="A2" s="18"/>
      <c r="B2" s="23"/>
      <c r="C2" s="18"/>
      <c r="D2" s="31" t="s">
        <v>60</v>
      </c>
      <c r="E2" s="21"/>
      <c r="F2" s="21"/>
      <c r="G2" s="21"/>
      <c r="H2" s="18"/>
      <c r="I2" s="18"/>
      <c r="J2" s="18"/>
      <c r="K2" s="18"/>
      <c r="L2" s="30"/>
    </row>
    <row r="3" spans="1:13" s="14" customFormat="1" ht="40" customHeight="1">
      <c r="A3" s="18"/>
      <c r="B3" s="32"/>
      <c r="C3" s="18"/>
      <c r="D3" s="18"/>
      <c r="E3" s="21"/>
      <c r="F3" s="21"/>
      <c r="G3" s="21"/>
      <c r="H3" s="18"/>
      <c r="I3" s="18"/>
      <c r="J3" s="18"/>
      <c r="K3" s="18"/>
      <c r="L3" s="30"/>
    </row>
    <row r="4" spans="1:13" s="51" customFormat="1" ht="42" customHeight="1">
      <c r="A4" s="47"/>
      <c r="B4" s="162" t="s">
        <v>26</v>
      </c>
      <c r="C4" s="48"/>
      <c r="D4" s="71" t="s">
        <v>12</v>
      </c>
      <c r="E4" s="49" t="s">
        <v>25</v>
      </c>
      <c r="F4" s="72" t="s">
        <v>24</v>
      </c>
      <c r="G4" s="71" t="s">
        <v>13</v>
      </c>
      <c r="H4" s="72" t="s">
        <v>14</v>
      </c>
      <c r="I4" s="49" t="s">
        <v>49</v>
      </c>
      <c r="J4" s="49" t="s">
        <v>23</v>
      </c>
      <c r="K4" s="50" t="s">
        <v>22</v>
      </c>
    </row>
    <row r="5" spans="1:13" s="7" customFormat="1" ht="21" customHeight="1">
      <c r="A5" s="160"/>
      <c r="B5" s="163" t="s">
        <v>55</v>
      </c>
      <c r="C5" s="62" t="s">
        <v>1</v>
      </c>
      <c r="D5" s="53">
        <f>Förstasidan!C16/Enheter!C11</f>
        <v>0</v>
      </c>
      <c r="E5" s="59">
        <f>SUM(D5/60)</f>
        <v>0</v>
      </c>
      <c r="F5" s="58"/>
      <c r="G5" s="57">
        <f>SUM(E5*F5)</f>
        <v>0</v>
      </c>
      <c r="H5" s="52"/>
      <c r="I5" s="54">
        <f>SUM(G5*H5)</f>
        <v>0</v>
      </c>
      <c r="J5" s="54">
        <f>SUM(I5*5)</f>
        <v>0</v>
      </c>
      <c r="K5" s="55"/>
      <c r="L5" s="35"/>
      <c r="M5" s="8"/>
    </row>
    <row r="6" spans="1:13" s="7" customFormat="1" ht="21" customHeight="1">
      <c r="A6" s="160"/>
      <c r="B6" s="161"/>
      <c r="C6" s="40" t="s">
        <v>0</v>
      </c>
      <c r="D6" s="41">
        <f>Förstasidan!C16/Enheter!C11</f>
        <v>0</v>
      </c>
      <c r="E6" s="61">
        <f>SUM(E5)</f>
        <v>0</v>
      </c>
      <c r="F6" s="60"/>
      <c r="G6" s="56">
        <f>SUM(E5*F6)</f>
        <v>0</v>
      </c>
      <c r="H6" s="52"/>
      <c r="I6" s="42">
        <f>SUM(G6*H6)</f>
        <v>0</v>
      </c>
      <c r="J6" s="42">
        <f>SUM(I6*5)</f>
        <v>0</v>
      </c>
      <c r="K6" s="73">
        <f>J5-J6</f>
        <v>0</v>
      </c>
      <c r="L6" s="34"/>
    </row>
    <row r="7" spans="1:13" s="7" customFormat="1" ht="21" customHeight="1">
      <c r="A7" s="34"/>
      <c r="B7" s="39"/>
      <c r="C7" s="40"/>
      <c r="D7" s="39"/>
      <c r="E7" s="39"/>
      <c r="F7" s="39"/>
      <c r="G7" s="39"/>
      <c r="H7" s="39"/>
      <c r="I7" s="42"/>
      <c r="J7" s="42"/>
      <c r="K7" s="39"/>
      <c r="L7" s="36"/>
      <c r="M7" s="9"/>
    </row>
    <row r="8" spans="1:13" s="7" customFormat="1" ht="21" customHeight="1">
      <c r="A8" s="34"/>
      <c r="B8" s="39"/>
      <c r="C8" s="40"/>
      <c r="D8" s="43"/>
      <c r="E8" s="39"/>
      <c r="F8" s="63"/>
      <c r="G8" s="43"/>
      <c r="H8" s="63"/>
      <c r="I8" s="42"/>
      <c r="J8" s="42"/>
      <c r="K8" s="39"/>
      <c r="L8" s="36"/>
      <c r="M8" s="9"/>
    </row>
    <row r="9" spans="1:13" s="7" customFormat="1" ht="21" customHeight="1">
      <c r="A9" s="160"/>
      <c r="B9" s="163" t="s">
        <v>56</v>
      </c>
      <c r="C9" s="62" t="s">
        <v>1</v>
      </c>
      <c r="D9" s="53">
        <f>Förstasidan!C16/Enheter!C11</f>
        <v>0</v>
      </c>
      <c r="E9" s="59">
        <f>SUM(D9/60)</f>
        <v>0</v>
      </c>
      <c r="F9" s="52"/>
      <c r="G9" s="66">
        <f>SUM(E9*F9)</f>
        <v>0</v>
      </c>
      <c r="H9" s="52"/>
      <c r="I9" s="69">
        <f>SUM(G9*H9)</f>
        <v>0</v>
      </c>
      <c r="J9" s="54">
        <f>SUM(I9*5)</f>
        <v>0</v>
      </c>
      <c r="K9" s="55"/>
      <c r="L9" s="36"/>
      <c r="M9" s="10"/>
    </row>
    <row r="10" spans="1:13" s="7" customFormat="1" ht="21" customHeight="1">
      <c r="A10" s="160"/>
      <c r="B10" s="161"/>
      <c r="C10" s="40" t="s">
        <v>0</v>
      </c>
      <c r="D10" s="41">
        <f>Förstasidan!C16/Enheter!C11</f>
        <v>0</v>
      </c>
      <c r="E10" s="64">
        <f>SUM(E9)</f>
        <v>0</v>
      </c>
      <c r="F10" s="65"/>
      <c r="G10" s="67">
        <f>SUM(E9*F10)</f>
        <v>0</v>
      </c>
      <c r="H10" s="68"/>
      <c r="I10" s="42">
        <f>SUM(G10*H10)</f>
        <v>0</v>
      </c>
      <c r="J10" s="42">
        <f>SUM(I10*5)</f>
        <v>0</v>
      </c>
      <c r="K10" s="73">
        <f>J9-J10</f>
        <v>0</v>
      </c>
      <c r="L10" s="34"/>
      <c r="M10" s="9"/>
    </row>
    <row r="11" spans="1:13" s="7" customFormat="1" ht="21" customHeight="1">
      <c r="A11" s="34"/>
      <c r="B11" s="39"/>
      <c r="C11" s="40"/>
      <c r="D11" s="41"/>
      <c r="E11" s="39"/>
      <c r="F11" s="39"/>
      <c r="G11" s="41"/>
      <c r="H11" s="39"/>
      <c r="I11" s="42"/>
      <c r="J11" s="42"/>
      <c r="K11" s="39"/>
      <c r="L11" s="36"/>
      <c r="M11" s="9"/>
    </row>
    <row r="12" spans="1:13" s="7" customFormat="1" ht="21" customHeight="1">
      <c r="A12" s="34"/>
      <c r="B12" s="39"/>
      <c r="C12" s="40"/>
      <c r="D12" s="44"/>
      <c r="E12" s="39"/>
      <c r="F12" s="63"/>
      <c r="G12" s="44"/>
      <c r="H12" s="63"/>
      <c r="I12" s="42"/>
      <c r="J12" s="42"/>
      <c r="K12" s="39"/>
      <c r="L12" s="36"/>
      <c r="M12" s="9"/>
    </row>
    <row r="13" spans="1:13" s="7" customFormat="1" ht="21" customHeight="1">
      <c r="A13" s="160"/>
      <c r="B13" s="163" t="s">
        <v>57</v>
      </c>
      <c r="C13" s="62" t="s">
        <v>1</v>
      </c>
      <c r="D13" s="53">
        <f>Förstasidan!C16/Enheter!C11</f>
        <v>0</v>
      </c>
      <c r="E13" s="59">
        <f>SUM(D13/60)</f>
        <v>0</v>
      </c>
      <c r="F13" s="52"/>
      <c r="G13" s="66">
        <f>SUM(E13*F13)</f>
        <v>0</v>
      </c>
      <c r="H13" s="52"/>
      <c r="I13" s="54">
        <f>SUM(G13*H13)</f>
        <v>0</v>
      </c>
      <c r="J13" s="54">
        <f>SUM(I13*5)</f>
        <v>0</v>
      </c>
      <c r="K13" s="55"/>
      <c r="L13" s="36"/>
      <c r="M13" s="10"/>
    </row>
    <row r="14" spans="1:13" s="7" customFormat="1" ht="21" customHeight="1">
      <c r="A14" s="160"/>
      <c r="B14" s="161"/>
      <c r="C14" s="40" t="s">
        <v>0</v>
      </c>
      <c r="D14" s="41">
        <f>Förstasidan!C16/Enheter!C11</f>
        <v>0</v>
      </c>
      <c r="E14" s="61">
        <f>SUM(E13)</f>
        <v>0</v>
      </c>
      <c r="F14" s="70"/>
      <c r="G14" s="67">
        <f>SUM(E13*F14)</f>
        <v>0</v>
      </c>
      <c r="H14" s="52"/>
      <c r="I14" s="42">
        <f>SUM(G14*H14)</f>
        <v>0</v>
      </c>
      <c r="J14" s="42">
        <f>SUM(I14*5)</f>
        <v>0</v>
      </c>
      <c r="K14" s="73">
        <f>J13-J14</f>
        <v>0</v>
      </c>
      <c r="L14" s="34"/>
      <c r="M14" s="9"/>
    </row>
    <row r="15" spans="1:13" ht="21" customHeight="1">
      <c r="A15" s="33"/>
      <c r="B15" s="138"/>
      <c r="C15" s="138"/>
      <c r="D15" s="138"/>
      <c r="E15" s="138"/>
      <c r="F15" s="138"/>
      <c r="G15" s="138"/>
      <c r="H15" s="139"/>
      <c r="I15" s="138"/>
      <c r="J15" s="138"/>
      <c r="K15" s="138"/>
      <c r="L15" s="5"/>
      <c r="M15" s="2"/>
    </row>
    <row r="16" spans="1:13" ht="14" customHeight="1">
      <c r="A16" s="33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33"/>
    </row>
    <row r="17" spans="1:12" s="7" customFormat="1" ht="37" customHeight="1">
      <c r="A17" s="34"/>
      <c r="B17" s="46"/>
      <c r="C17" s="46"/>
      <c r="D17" s="46"/>
      <c r="E17" s="46"/>
      <c r="F17" s="46"/>
      <c r="G17" s="46"/>
      <c r="H17" s="46"/>
      <c r="I17" s="46"/>
      <c r="J17" s="150" t="s">
        <v>10</v>
      </c>
      <c r="K17" s="124">
        <f>SUM(K6:K14)</f>
        <v>0</v>
      </c>
      <c r="L17" s="34"/>
    </row>
    <row r="20" spans="1:12">
      <c r="F20" s="37"/>
    </row>
  </sheetData>
  <phoneticPr fontId="2" type="noConversion"/>
  <pageMargins left="0.26234567901234568" right="0.70000000000000007" top="0.32407407407407407" bottom="0.75000000000000011" header="0" footer="0.30000000000000004"/>
  <pageSetup paperSize="9" orientation="landscape"/>
  <drawing r:id="rId1"/>
  <picture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theme="9"/>
  </sheetPr>
  <dimension ref="A1:P26"/>
  <sheetViews>
    <sheetView zoomScaleNormal="100" zoomScalePageLayoutView="105" workbookViewId="0">
      <selection activeCell="N4" sqref="N4"/>
    </sheetView>
  </sheetViews>
  <sheetFormatPr baseColWidth="10" defaultColWidth="8.83203125" defaultRowHeight="15"/>
  <cols>
    <col min="1" max="1" width="3.6640625" style="7" customWidth="1"/>
    <col min="2" max="2" width="22.5" style="7" customWidth="1"/>
    <col min="3" max="3" width="7.5" style="7" bestFit="1" customWidth="1"/>
    <col min="4" max="4" width="10" style="7" customWidth="1"/>
    <col min="5" max="5" width="8.6640625" style="7" customWidth="1"/>
    <col min="6" max="6" width="3.6640625" style="9" customWidth="1"/>
    <col min="7" max="7" width="15.83203125" style="7" customWidth="1"/>
    <col min="8" max="8" width="7.5" style="7" bestFit="1" customWidth="1"/>
    <col min="9" max="9" width="10.33203125" style="7" customWidth="1"/>
    <col min="10" max="10" width="11.83203125" style="7" bestFit="1" customWidth="1"/>
    <col min="11" max="11" width="3.6640625" style="7" customWidth="1"/>
    <col min="12" max="12" width="14.6640625" style="7" bestFit="1" customWidth="1"/>
    <col min="13" max="13" width="8.83203125" style="7"/>
    <col min="14" max="14" width="10" style="7" customWidth="1"/>
    <col min="15" max="16384" width="8.83203125" style="7"/>
  </cols>
  <sheetData>
    <row r="1" spans="1:16" s="74" customFormat="1" ht="85" customHeight="1">
      <c r="C1" s="75"/>
      <c r="D1" s="31" t="s">
        <v>61</v>
      </c>
      <c r="E1" s="76"/>
      <c r="F1" s="76"/>
      <c r="G1" s="77"/>
      <c r="H1" s="77"/>
      <c r="I1" s="77"/>
      <c r="J1" s="77"/>
      <c r="K1" s="77"/>
    </row>
    <row r="2" spans="1:16" s="92" customFormat="1" ht="34" customHeight="1">
      <c r="A2" s="87"/>
      <c r="B2" s="88" t="s">
        <v>1</v>
      </c>
      <c r="C2" s="89"/>
      <c r="D2" s="89"/>
      <c r="E2" s="87"/>
      <c r="F2" s="90"/>
      <c r="G2" s="88" t="s">
        <v>9</v>
      </c>
      <c r="H2" s="87"/>
      <c r="I2" s="87"/>
      <c r="J2" s="87"/>
      <c r="K2" s="87"/>
      <c r="L2" s="91" t="s">
        <v>20</v>
      </c>
      <c r="M2" s="87"/>
      <c r="N2" s="87"/>
      <c r="O2" s="87"/>
      <c r="P2" s="87"/>
    </row>
    <row r="3" spans="1:16" ht="38" customHeight="1">
      <c r="A3" s="46"/>
      <c r="B3" s="141" t="s">
        <v>8</v>
      </c>
      <c r="C3" s="142" t="s">
        <v>27</v>
      </c>
      <c r="D3" s="142" t="s">
        <v>28</v>
      </c>
      <c r="E3" s="142" t="s">
        <v>2</v>
      </c>
      <c r="F3" s="40"/>
      <c r="G3" s="141" t="s">
        <v>8</v>
      </c>
      <c r="H3" s="142" t="s">
        <v>27</v>
      </c>
      <c r="I3" s="142" t="s">
        <v>28</v>
      </c>
      <c r="J3" s="142" t="s">
        <v>2</v>
      </c>
      <c r="K3" s="46"/>
      <c r="L3" s="141" t="s">
        <v>8</v>
      </c>
      <c r="M3" s="142" t="s">
        <v>27</v>
      </c>
      <c r="N3" s="142" t="s">
        <v>31</v>
      </c>
      <c r="O3" s="142" t="s">
        <v>32</v>
      </c>
      <c r="P3" s="46"/>
    </row>
    <row r="4" spans="1:16">
      <c r="A4" s="46"/>
      <c r="B4" s="119"/>
      <c r="C4" s="121"/>
      <c r="D4" s="119"/>
      <c r="E4" s="115">
        <f>SUM(C4*D4)</f>
        <v>0</v>
      </c>
      <c r="F4" s="40"/>
      <c r="G4" s="119"/>
      <c r="H4" s="121"/>
      <c r="I4" s="119"/>
      <c r="J4" s="115">
        <f t="shared" ref="J4:J13" si="0">SUM(H4*I4)</f>
        <v>0</v>
      </c>
      <c r="K4" s="46"/>
      <c r="L4" s="119"/>
      <c r="M4" s="121"/>
      <c r="N4" s="119"/>
      <c r="O4" s="123">
        <f>Förbrukning!M4*Förbrukning!N4/Enheter!C$8</f>
        <v>0</v>
      </c>
      <c r="P4" s="46"/>
    </row>
    <row r="5" spans="1:16">
      <c r="A5" s="46"/>
      <c r="B5" s="114"/>
      <c r="C5" s="122"/>
      <c r="D5" s="114"/>
      <c r="E5" s="115">
        <f t="shared" ref="E5:E13" si="1">SUM(C5*D5)</f>
        <v>0</v>
      </c>
      <c r="F5" s="40"/>
      <c r="G5" s="114"/>
      <c r="H5" s="122"/>
      <c r="I5" s="114"/>
      <c r="J5" s="115">
        <f t="shared" si="0"/>
        <v>0</v>
      </c>
      <c r="K5" s="46"/>
      <c r="L5" s="114"/>
      <c r="M5" s="122"/>
      <c r="N5" s="114"/>
      <c r="O5" s="123">
        <f>Förbrukning!M5*Förbrukning!N5/Enheter!C$8</f>
        <v>0</v>
      </c>
      <c r="P5" s="46"/>
    </row>
    <row r="6" spans="1:16">
      <c r="A6" s="46"/>
      <c r="B6" s="119"/>
      <c r="C6" s="121"/>
      <c r="D6" s="119"/>
      <c r="E6" s="115">
        <f t="shared" si="1"/>
        <v>0</v>
      </c>
      <c r="F6" s="40"/>
      <c r="G6" s="119"/>
      <c r="H6" s="121"/>
      <c r="I6" s="119"/>
      <c r="J6" s="115">
        <f t="shared" si="0"/>
        <v>0</v>
      </c>
      <c r="K6" s="46"/>
      <c r="L6" s="119"/>
      <c r="M6" s="121"/>
      <c r="N6" s="119"/>
      <c r="O6" s="123">
        <f>Förbrukning!M6*Förbrukning!N6/Enheter!C$8</f>
        <v>0</v>
      </c>
      <c r="P6" s="46"/>
    </row>
    <row r="7" spans="1:16">
      <c r="A7" s="46"/>
      <c r="B7" s="114"/>
      <c r="C7" s="122"/>
      <c r="D7" s="114"/>
      <c r="E7" s="115">
        <f t="shared" si="1"/>
        <v>0</v>
      </c>
      <c r="F7" s="40"/>
      <c r="G7" s="114"/>
      <c r="H7" s="122"/>
      <c r="I7" s="114"/>
      <c r="J7" s="115">
        <f t="shared" si="0"/>
        <v>0</v>
      </c>
      <c r="K7" s="46"/>
      <c r="L7" s="114"/>
      <c r="M7" s="122"/>
      <c r="N7" s="114"/>
      <c r="O7" s="123">
        <f>Förbrukning!M7*Förbrukning!N7/Enheter!C$8</f>
        <v>0</v>
      </c>
      <c r="P7" s="46"/>
    </row>
    <row r="8" spans="1:16">
      <c r="A8" s="46"/>
      <c r="B8" s="119"/>
      <c r="C8" s="121"/>
      <c r="D8" s="119"/>
      <c r="E8" s="115">
        <f t="shared" si="1"/>
        <v>0</v>
      </c>
      <c r="F8" s="40"/>
      <c r="G8" s="119"/>
      <c r="H8" s="121"/>
      <c r="I8" s="119"/>
      <c r="J8" s="115">
        <f t="shared" si="0"/>
        <v>0</v>
      </c>
      <c r="K8" s="46"/>
      <c r="L8" s="119"/>
      <c r="M8" s="121"/>
      <c r="N8" s="119"/>
      <c r="O8" s="123">
        <f>Förbrukning!M8*Förbrukning!N8/Enheter!C$8</f>
        <v>0</v>
      </c>
      <c r="P8" s="46"/>
    </row>
    <row r="9" spans="1:16">
      <c r="A9" s="46"/>
      <c r="B9" s="114"/>
      <c r="C9" s="122"/>
      <c r="D9" s="114"/>
      <c r="E9" s="115">
        <f t="shared" si="1"/>
        <v>0</v>
      </c>
      <c r="F9" s="40"/>
      <c r="G9" s="114"/>
      <c r="H9" s="122"/>
      <c r="I9" s="114"/>
      <c r="J9" s="115">
        <f t="shared" si="0"/>
        <v>0</v>
      </c>
      <c r="K9" s="46"/>
      <c r="L9" s="114"/>
      <c r="M9" s="122"/>
      <c r="N9" s="114"/>
      <c r="O9" s="123">
        <f>Förbrukning!M9*Förbrukning!N9/Enheter!C$8</f>
        <v>0</v>
      </c>
      <c r="P9" s="46"/>
    </row>
    <row r="10" spans="1:16">
      <c r="A10" s="46"/>
      <c r="B10" s="119"/>
      <c r="C10" s="121"/>
      <c r="D10" s="119"/>
      <c r="E10" s="115">
        <f t="shared" si="1"/>
        <v>0</v>
      </c>
      <c r="F10" s="40"/>
      <c r="G10" s="119"/>
      <c r="H10" s="121"/>
      <c r="I10" s="119"/>
      <c r="J10" s="115">
        <f t="shared" si="0"/>
        <v>0</v>
      </c>
      <c r="K10" s="46"/>
      <c r="L10" s="119"/>
      <c r="M10" s="121"/>
      <c r="N10" s="119"/>
      <c r="O10" s="123">
        <f>Förbrukning!M10*Förbrukning!N10/Enheter!C$8</f>
        <v>0</v>
      </c>
      <c r="P10" s="46"/>
    </row>
    <row r="11" spans="1:16">
      <c r="A11" s="46"/>
      <c r="B11" s="114"/>
      <c r="C11" s="122"/>
      <c r="D11" s="114"/>
      <c r="E11" s="115">
        <f t="shared" si="1"/>
        <v>0</v>
      </c>
      <c r="F11" s="40"/>
      <c r="G11" s="114"/>
      <c r="H11" s="122"/>
      <c r="I11" s="114"/>
      <c r="J11" s="115">
        <f t="shared" si="0"/>
        <v>0</v>
      </c>
      <c r="K11" s="46"/>
      <c r="L11" s="114"/>
      <c r="M11" s="122"/>
      <c r="N11" s="114"/>
      <c r="O11" s="123">
        <f>Förbrukning!M11*Förbrukning!N11/Enheter!C$8</f>
        <v>0</v>
      </c>
      <c r="P11" s="46"/>
    </row>
    <row r="12" spans="1:16">
      <c r="A12" s="46"/>
      <c r="B12" s="119"/>
      <c r="C12" s="121"/>
      <c r="D12" s="119"/>
      <c r="E12" s="115">
        <f t="shared" si="1"/>
        <v>0</v>
      </c>
      <c r="F12" s="40"/>
      <c r="G12" s="119"/>
      <c r="H12" s="121"/>
      <c r="I12" s="119"/>
      <c r="J12" s="115">
        <f t="shared" si="0"/>
        <v>0</v>
      </c>
      <c r="K12" s="46"/>
      <c r="L12" s="119"/>
      <c r="M12" s="121"/>
      <c r="N12" s="119"/>
      <c r="O12" s="123">
        <f>Förbrukning!M12*Förbrukning!N12/Enheter!C$8</f>
        <v>0</v>
      </c>
      <c r="P12" s="46"/>
    </row>
    <row r="13" spans="1:16">
      <c r="A13" s="46"/>
      <c r="B13" s="114"/>
      <c r="C13" s="122"/>
      <c r="D13" s="114"/>
      <c r="E13" s="115">
        <f t="shared" si="1"/>
        <v>0</v>
      </c>
      <c r="F13" s="40"/>
      <c r="G13" s="114"/>
      <c r="H13" s="122"/>
      <c r="I13" s="114"/>
      <c r="J13" s="115">
        <f t="shared" si="0"/>
        <v>0</v>
      </c>
      <c r="K13" s="46"/>
      <c r="L13" s="114"/>
      <c r="M13" s="122"/>
      <c r="N13" s="114"/>
      <c r="O13" s="123">
        <f>Förbrukning!M13*Förbrukning!N13/Enheter!C$8</f>
        <v>0</v>
      </c>
      <c r="P13" s="46"/>
    </row>
    <row r="14" spans="1:16">
      <c r="A14" s="46"/>
      <c r="B14" s="38"/>
      <c r="C14" s="79"/>
      <c r="D14" s="38"/>
      <c r="E14" s="80"/>
      <c r="F14" s="40"/>
      <c r="G14" s="38"/>
      <c r="H14" s="79"/>
      <c r="I14" s="38"/>
      <c r="J14" s="80"/>
      <c r="K14" s="46"/>
      <c r="L14" s="38"/>
      <c r="M14" s="79"/>
      <c r="N14" s="38"/>
      <c r="O14" s="42"/>
      <c r="P14" s="46"/>
    </row>
    <row r="15" spans="1:16" s="100" customFormat="1" ht="19">
      <c r="A15" s="93"/>
      <c r="B15" s="94"/>
      <c r="C15" s="95"/>
      <c r="D15" s="94" t="s">
        <v>50</v>
      </c>
      <c r="E15" s="96">
        <f>SUM(E4:E13)</f>
        <v>0</v>
      </c>
      <c r="F15" s="97"/>
      <c r="G15" s="94"/>
      <c r="H15" s="95"/>
      <c r="I15" s="94" t="s">
        <v>50</v>
      </c>
      <c r="J15" s="96">
        <f>SUM(J4:J13)</f>
        <v>0</v>
      </c>
      <c r="K15" s="98"/>
      <c r="L15" s="94"/>
      <c r="M15" s="95"/>
      <c r="N15" s="94" t="s">
        <v>50</v>
      </c>
      <c r="O15" s="99">
        <f>SUM(O4:O13)</f>
        <v>0</v>
      </c>
      <c r="P15" s="93"/>
    </row>
    <row r="16" spans="1:16">
      <c r="A16" s="46"/>
      <c r="B16" s="38"/>
      <c r="C16" s="79"/>
      <c r="D16" s="38"/>
      <c r="E16" s="80"/>
      <c r="F16" s="40"/>
      <c r="G16" s="38"/>
      <c r="H16" s="79"/>
      <c r="I16" s="38"/>
      <c r="J16" s="80"/>
      <c r="K16" s="78"/>
      <c r="L16" s="38"/>
      <c r="M16" s="79"/>
      <c r="N16" s="38"/>
      <c r="O16" s="42"/>
      <c r="P16" s="46"/>
    </row>
    <row r="17" spans="1:16" s="9" customFormat="1" ht="11" customHeight="1">
      <c r="A17" s="78"/>
      <c r="B17" s="78"/>
      <c r="C17" s="78"/>
      <c r="D17" s="78"/>
      <c r="E17" s="81"/>
      <c r="F17" s="78"/>
      <c r="G17" s="78"/>
      <c r="H17" s="78"/>
      <c r="I17" s="78"/>
      <c r="J17" s="81"/>
      <c r="K17" s="78"/>
      <c r="L17" s="42"/>
      <c r="M17" s="39"/>
      <c r="N17" s="39"/>
      <c r="O17" s="39"/>
      <c r="P17" s="46"/>
    </row>
    <row r="18" spans="1:16" ht="11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2"/>
      <c r="M18" s="39"/>
      <c r="N18" s="39"/>
      <c r="O18" s="39"/>
      <c r="P18" s="46"/>
    </row>
    <row r="19" spans="1:16">
      <c r="A19" s="46"/>
      <c r="B19" s="46"/>
      <c r="C19" s="46"/>
      <c r="D19" s="46"/>
      <c r="E19" s="46"/>
      <c r="F19" s="46"/>
      <c r="G19" s="143" t="s">
        <v>51</v>
      </c>
      <c r="H19" s="83"/>
      <c r="I19" s="83"/>
      <c r="J19" s="84">
        <f>E15</f>
        <v>0</v>
      </c>
      <c r="K19" s="46"/>
      <c r="L19" s="42"/>
      <c r="M19" s="39"/>
      <c r="N19" s="39"/>
      <c r="O19" s="39"/>
      <c r="P19" s="46"/>
    </row>
    <row r="20" spans="1:16">
      <c r="A20" s="46"/>
      <c r="B20" s="46"/>
      <c r="C20" s="46"/>
      <c r="D20" s="46"/>
      <c r="E20" s="46"/>
      <c r="F20" s="46"/>
      <c r="G20" s="87"/>
      <c r="H20" s="46"/>
      <c r="I20" s="46"/>
      <c r="J20" s="46"/>
      <c r="K20" s="46"/>
      <c r="L20" s="42"/>
      <c r="M20" s="39"/>
      <c r="N20" s="39"/>
      <c r="O20" s="39"/>
      <c r="P20" s="46"/>
    </row>
    <row r="21" spans="1:16">
      <c r="A21" s="46"/>
      <c r="B21" s="46"/>
      <c r="C21" s="46"/>
      <c r="D21" s="46"/>
      <c r="E21" s="46"/>
      <c r="F21" s="46"/>
      <c r="G21" s="143" t="s">
        <v>52</v>
      </c>
      <c r="H21" s="83"/>
      <c r="I21" s="83"/>
      <c r="J21" s="84">
        <f>J15+O15</f>
        <v>0</v>
      </c>
      <c r="K21" s="46"/>
      <c r="L21" s="46"/>
      <c r="M21" s="46"/>
      <c r="N21" s="46"/>
      <c r="O21" s="46"/>
      <c r="P21" s="46"/>
    </row>
    <row r="22" spans="1:16">
      <c r="A22" s="46"/>
      <c r="B22" s="46"/>
      <c r="C22" s="46"/>
      <c r="D22" s="46"/>
      <c r="E22" s="46"/>
      <c r="F22" s="46"/>
      <c r="G22" s="87"/>
      <c r="H22" s="46"/>
      <c r="I22" s="46"/>
      <c r="J22" s="46"/>
      <c r="K22" s="46"/>
      <c r="L22" s="46"/>
      <c r="M22" s="46"/>
      <c r="N22" s="46"/>
      <c r="O22" s="46"/>
      <c r="P22" s="46"/>
    </row>
    <row r="23" spans="1:16">
      <c r="A23" s="46"/>
      <c r="B23" s="46"/>
      <c r="C23" s="46"/>
      <c r="D23" s="46"/>
      <c r="E23" s="46"/>
      <c r="F23" s="46"/>
      <c r="G23" s="143" t="s">
        <v>29</v>
      </c>
      <c r="H23" s="83"/>
      <c r="I23" s="85"/>
      <c r="J23" s="86">
        <f>J19-J21</f>
        <v>0</v>
      </c>
      <c r="K23" s="46"/>
      <c r="L23" s="46"/>
      <c r="M23" s="46"/>
      <c r="N23" s="46"/>
      <c r="O23" s="46"/>
      <c r="P23" s="46"/>
    </row>
    <row r="24" spans="1:16" ht="23">
      <c r="A24" s="46"/>
      <c r="B24" s="46"/>
      <c r="C24" s="46"/>
      <c r="D24" s="82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ht="22">
      <c r="A25" s="46"/>
      <c r="B25" s="46"/>
      <c r="C25" s="46"/>
      <c r="D25" s="46"/>
      <c r="E25" s="46"/>
      <c r="F25" s="46"/>
      <c r="G25" s="101" t="s">
        <v>30</v>
      </c>
      <c r="H25" s="101"/>
      <c r="I25" s="102"/>
      <c r="J25" s="103">
        <f>J23*Enheter!C13</f>
        <v>0</v>
      </c>
      <c r="K25" s="46"/>
      <c r="L25" s="46"/>
      <c r="M25" s="46"/>
      <c r="N25" s="46"/>
      <c r="O25" s="46"/>
      <c r="P25" s="46"/>
    </row>
    <row r="26" spans="1:16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</sheetData>
  <phoneticPr fontId="2" type="noConversion"/>
  <pageMargins left="0" right="0" top="0" bottom="0" header="0" footer="0"/>
  <pageSetup paperSize="9" scale="92" orientation="landscape" r:id="rId1"/>
  <drawing r:id="rId2"/>
  <extLst>
    <ext xmlns:mx="http://schemas.microsoft.com/office/mac/excel/2008/main" uri="{64002731-A6B0-56B0-2670-7721B7C09600}">
      <mx:PLV Mode="0" OnePage="0" WScale="92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theme="9" tint="0.39997558519241921"/>
  </sheetPr>
  <dimension ref="A1:K22"/>
  <sheetViews>
    <sheetView showGridLines="0" zoomScaleNormal="100" zoomScalePageLayoutView="130" workbookViewId="0">
      <selection activeCell="I15" sqref="I15"/>
    </sheetView>
  </sheetViews>
  <sheetFormatPr baseColWidth="10" defaultColWidth="8.83203125" defaultRowHeight="14"/>
  <cols>
    <col min="1" max="1" width="3.6640625" style="11" customWidth="1"/>
    <col min="2" max="2" width="1.6640625" style="11" customWidth="1"/>
    <col min="3" max="3" width="1.5" style="11" customWidth="1"/>
    <col min="4" max="4" width="18.1640625" style="11" customWidth="1"/>
    <col min="5" max="5" width="13.5" style="11" customWidth="1"/>
    <col min="6" max="6" width="17.5" style="11" customWidth="1"/>
    <col min="7" max="7" width="14.5" style="11" customWidth="1"/>
    <col min="8" max="8" width="15.5" style="11" customWidth="1"/>
    <col min="9" max="9" width="20.33203125" style="11" customWidth="1"/>
    <col min="10" max="10" width="12.33203125" style="11" customWidth="1"/>
    <col min="11" max="12" width="8.83203125" style="11"/>
    <col min="13" max="13" width="4.33203125" style="11" customWidth="1"/>
    <col min="14" max="14" width="8.83203125" style="11" customWidth="1"/>
    <col min="15" max="16384" width="8.83203125" style="11"/>
  </cols>
  <sheetData>
    <row r="1" spans="1:11" s="20" customFormat="1" ht="98" customHeight="1">
      <c r="B1" s="104"/>
      <c r="D1" s="32"/>
      <c r="E1" s="31" t="s">
        <v>70</v>
      </c>
      <c r="G1" s="105"/>
      <c r="H1" s="105"/>
    </row>
    <row r="2" spans="1:11" s="13" customFormat="1" ht="23" customHeight="1">
      <c r="A2" s="20"/>
      <c r="B2" s="20"/>
      <c r="C2" s="20"/>
      <c r="D2" s="32"/>
      <c r="E2" s="105"/>
      <c r="F2" s="105"/>
      <c r="G2" s="105"/>
      <c r="H2" s="105"/>
      <c r="I2" s="20"/>
      <c r="J2" s="20"/>
      <c r="K2" s="20"/>
    </row>
    <row r="3" spans="1:11" s="108" customFormat="1" ht="90" customHeight="1">
      <c r="A3" s="107"/>
      <c r="B3" s="107"/>
      <c r="C3" s="107"/>
      <c r="D3" s="109"/>
      <c r="E3" s="110" t="s">
        <v>12</v>
      </c>
      <c r="F3" s="110" t="s">
        <v>44</v>
      </c>
      <c r="G3" s="110" t="s">
        <v>62</v>
      </c>
      <c r="H3" s="110" t="s">
        <v>45</v>
      </c>
      <c r="I3" s="110" t="s">
        <v>34</v>
      </c>
      <c r="J3" s="107"/>
      <c r="K3" s="107"/>
    </row>
    <row r="4" spans="1:11" ht="21" customHeight="1">
      <c r="A4" s="3"/>
      <c r="B4" s="3"/>
      <c r="C4" s="3"/>
      <c r="D4" s="111" t="s">
        <v>33</v>
      </c>
      <c r="E4" s="112">
        <f>Förstasidan!C$16/Enheter!C$11</f>
        <v>0</v>
      </c>
      <c r="F4" s="113"/>
      <c r="G4" s="114"/>
      <c r="H4" s="114"/>
      <c r="I4" s="115">
        <f>F4*(G4-H4)*E4</f>
        <v>0</v>
      </c>
      <c r="J4" s="106"/>
      <c r="K4" s="3"/>
    </row>
    <row r="5" spans="1:11" ht="21" customHeight="1">
      <c r="A5" s="3"/>
      <c r="B5" s="3"/>
      <c r="C5" s="3"/>
      <c r="D5" s="116" t="s">
        <v>35</v>
      </c>
      <c r="E5" s="117">
        <f>Förstasidan!C$16/Enheter!C$11</f>
        <v>0</v>
      </c>
      <c r="F5" s="118"/>
      <c r="G5" s="119"/>
      <c r="H5" s="119"/>
      <c r="I5" s="120">
        <f t="shared" ref="I5:I12" si="0">F5*(G5-H5)*E5</f>
        <v>0</v>
      </c>
      <c r="J5" s="4"/>
      <c r="K5" s="3"/>
    </row>
    <row r="6" spans="1:11" ht="21" customHeight="1">
      <c r="A6" s="3"/>
      <c r="B6" s="3"/>
      <c r="C6" s="3"/>
      <c r="D6" s="111" t="s">
        <v>36</v>
      </c>
      <c r="E6" s="112">
        <f>Förstasidan!C$16/Enheter!C$11</f>
        <v>0</v>
      </c>
      <c r="F6" s="113"/>
      <c r="G6" s="114"/>
      <c r="H6" s="114"/>
      <c r="I6" s="115">
        <f t="shared" si="0"/>
        <v>0</v>
      </c>
      <c r="J6" s="4"/>
      <c r="K6" s="3"/>
    </row>
    <row r="7" spans="1:11" ht="21" customHeight="1">
      <c r="A7" s="3"/>
      <c r="B7" s="3"/>
      <c r="C7" s="3"/>
      <c r="D7" s="116" t="s">
        <v>37</v>
      </c>
      <c r="E7" s="117">
        <f>Förstasidan!C$16/Enheter!C$11</f>
        <v>0</v>
      </c>
      <c r="F7" s="118"/>
      <c r="G7" s="119"/>
      <c r="H7" s="119"/>
      <c r="I7" s="120">
        <f t="shared" si="0"/>
        <v>0</v>
      </c>
      <c r="J7" s="3"/>
      <c r="K7" s="3"/>
    </row>
    <row r="8" spans="1:11" ht="21" customHeight="1">
      <c r="A8" s="3"/>
      <c r="B8" s="3"/>
      <c r="C8" s="3"/>
      <c r="D8" s="111" t="s">
        <v>38</v>
      </c>
      <c r="E8" s="112">
        <f>Förstasidan!C$16/Enheter!C$11</f>
        <v>0</v>
      </c>
      <c r="F8" s="113"/>
      <c r="G8" s="114"/>
      <c r="H8" s="114"/>
      <c r="I8" s="115">
        <f t="shared" si="0"/>
        <v>0</v>
      </c>
      <c r="J8" s="3"/>
      <c r="K8" s="3"/>
    </row>
    <row r="9" spans="1:11" ht="21" customHeight="1">
      <c r="A9" s="3"/>
      <c r="B9" s="3"/>
      <c r="C9" s="3"/>
      <c r="D9" s="116" t="s">
        <v>39</v>
      </c>
      <c r="E9" s="117">
        <f>Förstasidan!C$16/Enheter!C$11</f>
        <v>0</v>
      </c>
      <c r="F9" s="118"/>
      <c r="G9" s="119"/>
      <c r="H9" s="119"/>
      <c r="I9" s="120">
        <f t="shared" si="0"/>
        <v>0</v>
      </c>
      <c r="J9" s="3"/>
      <c r="K9" s="3"/>
    </row>
    <row r="10" spans="1:11" ht="21" customHeight="1">
      <c r="A10" s="3"/>
      <c r="B10" s="3"/>
      <c r="C10" s="3"/>
      <c r="D10" s="111" t="s">
        <v>40</v>
      </c>
      <c r="E10" s="112">
        <f>Förstasidan!C$16/Enheter!C$11</f>
        <v>0</v>
      </c>
      <c r="F10" s="113"/>
      <c r="G10" s="114"/>
      <c r="H10" s="114"/>
      <c r="I10" s="115">
        <f t="shared" si="0"/>
        <v>0</v>
      </c>
      <c r="J10" s="3"/>
      <c r="K10" s="3"/>
    </row>
    <row r="11" spans="1:11" ht="21" customHeight="1">
      <c r="A11" s="3"/>
      <c r="B11" s="3"/>
      <c r="C11" s="3"/>
      <c r="D11" s="116" t="s">
        <v>41</v>
      </c>
      <c r="E11" s="117">
        <f>Förstasidan!C$16/Enheter!C$11</f>
        <v>0</v>
      </c>
      <c r="F11" s="118"/>
      <c r="G11" s="119"/>
      <c r="H11" s="119"/>
      <c r="I11" s="120">
        <f t="shared" si="0"/>
        <v>0</v>
      </c>
      <c r="J11" s="3"/>
      <c r="K11" s="3"/>
    </row>
    <row r="12" spans="1:11" ht="21" customHeight="1">
      <c r="A12" s="3"/>
      <c r="B12" s="3"/>
      <c r="C12" s="3"/>
      <c r="D12" s="111" t="s">
        <v>42</v>
      </c>
      <c r="E12" s="112">
        <f>Förstasidan!C$16/Enheter!C$11</f>
        <v>0</v>
      </c>
      <c r="F12" s="113"/>
      <c r="G12" s="114"/>
      <c r="H12" s="114"/>
      <c r="I12" s="115">
        <f t="shared" si="0"/>
        <v>0</v>
      </c>
      <c r="J12" s="3"/>
      <c r="K12" s="3"/>
    </row>
    <row r="13" spans="1:11" ht="21" customHeight="1">
      <c r="A13" s="3"/>
      <c r="B13" s="3"/>
      <c r="C13" s="3"/>
      <c r="D13" s="116" t="s">
        <v>43</v>
      </c>
      <c r="E13" s="117">
        <f>Förstasidan!C$16/Enheter!C$11</f>
        <v>0</v>
      </c>
      <c r="F13" s="118"/>
      <c r="G13" s="119"/>
      <c r="H13" s="119"/>
      <c r="I13" s="120">
        <f>F13*(G13-H13)*E13</f>
        <v>0</v>
      </c>
      <c r="J13" s="3"/>
      <c r="K13" s="3"/>
    </row>
    <row r="14" spans="1:11" ht="11" customHeight="1">
      <c r="A14" s="3"/>
      <c r="B14" s="3"/>
      <c r="C14" s="3"/>
      <c r="D14" s="78"/>
      <c r="E14" s="46"/>
      <c r="F14" s="46"/>
      <c r="G14" s="46"/>
      <c r="H14" s="46"/>
      <c r="I14" s="46"/>
      <c r="J14" s="3"/>
      <c r="K14" s="3"/>
    </row>
    <row r="15" spans="1:11" ht="20" customHeight="1">
      <c r="A15" s="3"/>
      <c r="B15" s="3"/>
      <c r="C15" s="3"/>
      <c r="D15" s="46"/>
      <c r="E15" s="46"/>
      <c r="F15" s="46"/>
      <c r="G15" s="46"/>
      <c r="H15" s="126" t="s">
        <v>10</v>
      </c>
      <c r="I15" s="124">
        <f>SUM(I4:I14)</f>
        <v>0</v>
      </c>
      <c r="J15" s="3"/>
      <c r="K15" s="3"/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22" spans="1:11" ht="19" customHeight="1"/>
  </sheetData>
  <phoneticPr fontId="2" type="noConversion"/>
  <pageMargins left="0.26988636363636365" right="0" top="0.33333333333333331" bottom="0.75000000000000011" header="0" footer="0.30000000000000004"/>
  <pageSetup paperSize="9" scale="11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15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tabColor theme="6"/>
  </sheetPr>
  <dimension ref="A1:F12"/>
  <sheetViews>
    <sheetView tabSelected="1" zoomScaleNormal="100" zoomScalePageLayoutView="120" workbookViewId="0">
      <selection activeCell="C35" sqref="C35"/>
    </sheetView>
  </sheetViews>
  <sheetFormatPr baseColWidth="10" defaultColWidth="8.83203125" defaultRowHeight="15"/>
  <cols>
    <col min="1" max="1" width="2.33203125" style="7" customWidth="1"/>
    <col min="2" max="2" width="2.5" style="7" customWidth="1"/>
    <col min="3" max="3" width="42.33203125" style="7" customWidth="1"/>
    <col min="4" max="4" width="2.33203125" style="7" customWidth="1"/>
    <col min="5" max="5" width="22.5" style="7" customWidth="1"/>
    <col min="6" max="7" width="8.83203125" style="7" customWidth="1"/>
    <col min="8" max="8" width="9.83203125" style="7" customWidth="1"/>
    <col min="9" max="9" width="2.83203125" style="7" customWidth="1"/>
    <col min="10" max="10" width="9" style="7" customWidth="1"/>
    <col min="11" max="16384" width="8.83203125" style="7"/>
  </cols>
  <sheetData>
    <row r="1" spans="1:6" ht="102" customHeight="1">
      <c r="A1" s="3"/>
      <c r="B1" s="32"/>
      <c r="C1" s="31" t="s">
        <v>71</v>
      </c>
      <c r="E1" s="3"/>
    </row>
    <row r="2" spans="1:6" ht="7" hidden="1" customHeight="1">
      <c r="A2" s="3"/>
      <c r="B2" s="32"/>
      <c r="C2" s="32"/>
      <c r="D2" s="32"/>
      <c r="E2" s="3"/>
    </row>
    <row r="3" spans="1:6" ht="29" hidden="1" customHeight="1">
      <c r="A3" s="3"/>
      <c r="B3" s="32"/>
      <c r="C3" s="32"/>
      <c r="D3" s="32"/>
      <c r="E3" s="3"/>
    </row>
    <row r="4" spans="1:6" ht="21" customHeight="1">
      <c r="A4" s="3"/>
      <c r="B4" s="3"/>
      <c r="C4" s="127"/>
      <c r="D4" s="127"/>
      <c r="E4" s="4"/>
    </row>
    <row r="5" spans="1:6" s="12" customFormat="1" ht="57" customHeight="1">
      <c r="A5" s="128"/>
      <c r="B5" s="128"/>
      <c r="C5" s="151" t="s">
        <v>63</v>
      </c>
      <c r="D5" s="151"/>
      <c r="E5" s="152">
        <f>Tidsbesparing!K17</f>
        <v>0</v>
      </c>
    </row>
    <row r="6" spans="1:6" s="12" customFormat="1" ht="19" customHeight="1">
      <c r="A6" s="128"/>
      <c r="B6" s="128"/>
      <c r="C6" s="153"/>
      <c r="D6" s="153"/>
      <c r="E6" s="154"/>
    </row>
    <row r="7" spans="1:6" s="12" customFormat="1" ht="57" customHeight="1">
      <c r="A7" s="128"/>
      <c r="B7" s="128"/>
      <c r="C7" s="155" t="s">
        <v>64</v>
      </c>
      <c r="D7" s="155"/>
      <c r="E7" s="152">
        <f>Förbrukning!J25</f>
        <v>0</v>
      </c>
      <c r="F7" s="129"/>
    </row>
    <row r="8" spans="1:6" s="12" customFormat="1" ht="18" customHeight="1">
      <c r="A8" s="128"/>
      <c r="B8" s="128"/>
      <c r="C8" s="156"/>
      <c r="D8" s="156"/>
      <c r="E8" s="154"/>
      <c r="F8" s="129"/>
    </row>
    <row r="9" spans="1:6" s="12" customFormat="1" ht="57" customHeight="1">
      <c r="A9" s="128"/>
      <c r="B9" s="128"/>
      <c r="C9" s="155" t="s">
        <v>65</v>
      </c>
      <c r="D9" s="155"/>
      <c r="E9" s="152">
        <f>Sjuklönekostnad!I15</f>
        <v>0</v>
      </c>
      <c r="F9" s="129"/>
    </row>
    <row r="10" spans="1:6">
      <c r="C10" s="9"/>
      <c r="D10" s="9"/>
      <c r="E10" s="9"/>
    </row>
    <row r="11" spans="1:6">
      <c r="C11" s="9"/>
      <c r="D11" s="9"/>
    </row>
    <row r="12" spans="1:6">
      <c r="C12" s="9"/>
      <c r="D12" s="9"/>
    </row>
  </sheetData>
  <phoneticPr fontId="2" type="noConversion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tabColor theme="6" tint="0.79998168889431442"/>
  </sheetPr>
  <dimension ref="A1:H34"/>
  <sheetViews>
    <sheetView showGridLines="0" workbookViewId="0">
      <selection activeCell="C25" sqref="C25"/>
    </sheetView>
  </sheetViews>
  <sheetFormatPr baseColWidth="10" defaultColWidth="8.83203125" defaultRowHeight="15"/>
  <cols>
    <col min="2" max="2" width="47.5" customWidth="1"/>
    <col min="3" max="3" width="15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30" t="s">
        <v>15</v>
      </c>
      <c r="C5" s="130"/>
      <c r="D5" s="130"/>
      <c r="E5" s="130"/>
      <c r="F5" s="45"/>
      <c r="G5" s="45"/>
      <c r="H5" s="1"/>
    </row>
    <row r="6" spans="1:8">
      <c r="A6" s="1"/>
      <c r="B6" s="135" t="s">
        <v>19</v>
      </c>
      <c r="C6" s="136">
        <v>1760</v>
      </c>
      <c r="D6" s="135" t="s">
        <v>16</v>
      </c>
      <c r="E6" s="130"/>
      <c r="F6" s="45"/>
      <c r="G6" s="45"/>
      <c r="H6" s="1"/>
    </row>
    <row r="7" spans="1:8">
      <c r="A7" s="1"/>
      <c r="B7" s="130" t="s">
        <v>19</v>
      </c>
      <c r="C7" s="131">
        <v>220</v>
      </c>
      <c r="D7" s="130" t="s">
        <v>17</v>
      </c>
      <c r="E7" s="130"/>
      <c r="F7" s="45"/>
      <c r="G7" s="45"/>
      <c r="H7" s="1"/>
    </row>
    <row r="8" spans="1:8">
      <c r="A8" s="1"/>
      <c r="B8" s="135" t="s">
        <v>19</v>
      </c>
      <c r="C8" s="136">
        <v>44</v>
      </c>
      <c r="D8" s="135" t="s">
        <v>18</v>
      </c>
      <c r="E8" s="130"/>
      <c r="F8" s="45"/>
      <c r="G8" s="45"/>
      <c r="H8" s="1"/>
    </row>
    <row r="9" spans="1:8">
      <c r="A9" s="1"/>
      <c r="B9" s="132" t="s">
        <v>3</v>
      </c>
      <c r="C9" s="130"/>
      <c r="D9" s="130"/>
      <c r="E9" s="130"/>
      <c r="F9" s="45"/>
      <c r="G9" s="45"/>
      <c r="H9" s="1"/>
    </row>
    <row r="10" spans="1:8">
      <c r="A10" s="1"/>
      <c r="B10" s="130"/>
      <c r="C10" s="130"/>
      <c r="D10" s="130"/>
      <c r="E10" s="130"/>
      <c r="F10" s="45"/>
      <c r="G10" s="45"/>
      <c r="H10" s="1"/>
    </row>
    <row r="11" spans="1:8">
      <c r="A11" s="1"/>
      <c r="B11" s="135" t="s">
        <v>21</v>
      </c>
      <c r="C11" s="137">
        <v>172</v>
      </c>
      <c r="D11" s="135" t="s">
        <v>16</v>
      </c>
      <c r="E11" s="130"/>
      <c r="F11" s="45"/>
      <c r="G11" s="45"/>
      <c r="H11" s="1"/>
    </row>
    <row r="12" spans="1:8">
      <c r="A12" s="1"/>
      <c r="B12" s="130" t="s">
        <v>21</v>
      </c>
      <c r="C12" s="133">
        <v>21.5</v>
      </c>
      <c r="D12" s="130" t="s">
        <v>17</v>
      </c>
      <c r="E12" s="130"/>
      <c r="F12" s="45"/>
      <c r="G12" s="45"/>
      <c r="H12" s="1"/>
    </row>
    <row r="13" spans="1:8">
      <c r="A13" s="1"/>
      <c r="B13" s="135" t="s">
        <v>21</v>
      </c>
      <c r="C13" s="136">
        <v>4.3</v>
      </c>
      <c r="D13" s="135" t="s">
        <v>18</v>
      </c>
      <c r="E13" s="130"/>
      <c r="F13" s="45"/>
      <c r="G13" s="45"/>
      <c r="H13" s="1"/>
    </row>
    <row r="14" spans="1:8">
      <c r="A14" s="1"/>
      <c r="B14" s="130"/>
      <c r="C14" s="130"/>
      <c r="D14" s="130"/>
      <c r="E14" s="130"/>
      <c r="F14" s="45"/>
      <c r="G14" s="45"/>
      <c r="H14" s="1"/>
    </row>
    <row r="15" spans="1:8">
      <c r="A15" s="1"/>
      <c r="B15" s="132" t="s">
        <v>3</v>
      </c>
      <c r="C15" s="130"/>
      <c r="D15" s="130"/>
      <c r="E15" s="130"/>
      <c r="F15" s="45"/>
      <c r="G15" s="45"/>
      <c r="H15" s="1"/>
    </row>
    <row r="16" spans="1:8">
      <c r="A16" s="1"/>
      <c r="B16" s="130"/>
      <c r="C16" s="130"/>
      <c r="D16" s="130"/>
      <c r="E16" s="130"/>
      <c r="F16" s="45"/>
      <c r="G16" s="45"/>
      <c r="H16" s="1"/>
    </row>
    <row r="17" spans="1:8">
      <c r="A17" s="1"/>
      <c r="B17" s="130" t="s">
        <v>47</v>
      </c>
      <c r="C17" s="130"/>
      <c r="D17" s="130"/>
      <c r="E17" s="130"/>
      <c r="F17" s="45"/>
      <c r="G17" s="45"/>
      <c r="H17" s="1"/>
    </row>
    <row r="18" spans="1:8">
      <c r="A18" s="1"/>
      <c r="B18" s="130" t="s">
        <v>66</v>
      </c>
      <c r="C18" s="130"/>
      <c r="D18" s="130"/>
      <c r="E18" s="130"/>
      <c r="F18" s="45"/>
      <c r="G18" s="45"/>
      <c r="H18" s="1"/>
    </row>
    <row r="19" spans="1:8">
      <c r="A19" s="1"/>
      <c r="B19" s="130" t="s">
        <v>67</v>
      </c>
      <c r="C19" s="130"/>
      <c r="D19" s="130"/>
      <c r="E19" s="130"/>
      <c r="F19" s="134"/>
      <c r="G19" s="134"/>
      <c r="H19" s="1"/>
    </row>
    <row r="20" spans="1:8">
      <c r="A20" s="1"/>
      <c r="B20" s="130" t="s">
        <v>68</v>
      </c>
      <c r="C20" s="130"/>
      <c r="D20" s="130"/>
      <c r="E20" s="130"/>
      <c r="F20" s="134"/>
      <c r="G20" s="134"/>
      <c r="H20" s="1"/>
    </row>
    <row r="21" spans="1:8">
      <c r="A21" s="1"/>
      <c r="B21" s="130" t="s">
        <v>48</v>
      </c>
      <c r="C21" s="130"/>
      <c r="D21" s="130"/>
      <c r="E21" s="130"/>
      <c r="F21" s="45"/>
      <c r="G21" s="45"/>
      <c r="H21" s="1"/>
    </row>
    <row r="22" spans="1:8">
      <c r="A22" s="1"/>
      <c r="B22" s="130"/>
      <c r="C22" s="130"/>
      <c r="D22" s="130"/>
      <c r="E22" s="130"/>
      <c r="F22" s="45"/>
      <c r="G22" s="45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</sheetData>
  <phoneticPr fontId="2" type="noConversion"/>
  <pageMargins left="0.70000000000000007" right="0.70000000000000007" top="0.75000000000000011" bottom="0.75000000000000011" header="0.30000000000000004" footer="0.3000000000000000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7B43FEB6EFE34AB7D804C8327DE7FE" ma:contentTypeVersion="12" ma:contentTypeDescription="Create a new document." ma:contentTypeScope="" ma:versionID="660b4d9a662b312c04479c2a24e42ea3">
  <xsd:schema xmlns:xsd="http://www.w3.org/2001/XMLSchema" xmlns:xs="http://www.w3.org/2001/XMLSchema" xmlns:p="http://schemas.microsoft.com/office/2006/metadata/properties" xmlns:ns2="53d5d37a-2a7e-4d00-bde5-6d0cdafb432f" xmlns:ns3="a21a8b72-e361-4cb8-990e-3052d20563c3" targetNamespace="http://schemas.microsoft.com/office/2006/metadata/properties" ma:root="true" ma:fieldsID="89a1510553930c2c946f5250a81b8b96" ns2:_="" ns3:_="">
    <xsd:import namespace="53d5d37a-2a7e-4d00-bde5-6d0cdafb432f"/>
    <xsd:import namespace="a21a8b72-e361-4cb8-990e-3052d20563c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5d37a-2a7e-4d00-bde5-6d0cdafb432f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1a8b72-e361-4cb8-990e-3052d20563c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5d37a-2a7e-4d00-bde5-6d0cdafb432f">TKFTDPE7KNYZ-359-44</_dlc_DocId>
    <_dlc_DocIdUrl xmlns="53d5d37a-2a7e-4d00-bde5-6d0cdafb432f">
      <Url>https://intranet.bb.se/sites/team/498/_layouts/15/DocIdRedir.aspx?ID=TKFTDPE7KNYZ-359-44</Url>
      <Description>TKFTDPE7KNYZ-359-44</Description>
    </_dlc_DocIdUrl>
  </documentManagement>
</p:properties>
</file>

<file path=customXml/itemProps1.xml><?xml version="1.0" encoding="utf-8"?>
<ds:datastoreItem xmlns:ds="http://schemas.openxmlformats.org/officeDocument/2006/customXml" ds:itemID="{17AD7DF2-895F-4F69-9F2F-E5CD3124D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5d37a-2a7e-4d00-bde5-6d0cdafb432f"/>
    <ds:schemaRef ds:uri="a21a8b72-e361-4cb8-990e-3052d20563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2833B2-1EA4-4FEA-87F1-24CBCD0231A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6D4AF8D-4540-4992-917D-D3C0F206732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0F5D3B0-3059-40E5-9B0F-EC310B1A008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3d5d37a-2a7e-4d00-bde5-6d0cdafb432f"/>
    <ds:schemaRef ds:uri="http://purl.org/dc/elements/1.1/"/>
    <ds:schemaRef ds:uri="http://schemas.microsoft.com/office/2006/metadata/properties"/>
    <ds:schemaRef ds:uri="a21a8b72-e361-4cb8-990e-3052d20563c3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Förstasidan</vt:lpstr>
      <vt:lpstr>Tidsbesparing</vt:lpstr>
      <vt:lpstr>Förbrukning</vt:lpstr>
      <vt:lpstr>Sjuklönekostnad</vt:lpstr>
      <vt:lpstr>Total</vt:lpstr>
      <vt:lpstr>Enheter</vt:lpstr>
    </vt:vector>
  </TitlesOfParts>
  <Company>B&amp;B TOOLS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Mattias Jonsson</dc:creator>
  <cp:lastModifiedBy>Ulrika Josefsson</cp:lastModifiedBy>
  <cp:lastPrinted>2014-08-08T06:26:11Z</cp:lastPrinted>
  <dcterms:created xsi:type="dcterms:W3CDTF">2014-06-16T12:58:49Z</dcterms:created>
  <dcterms:modified xsi:type="dcterms:W3CDTF">2018-10-22T09:12:29Z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0x010100C07B43FEB6EFE34AB7D804C8327DE7FE</vt:lpwstr>
  </property>
  <property fmtid="{D5CDD505-2E9C-101B-9397-08002B2CF9AE}" pid="3" name="_dlc_DocIdItemGuid">
    <vt:lpwstr>5c301549-43d7-401b-88a6-856e2d4bff2e</vt:lpwstr>
  </property>
</Properties>
</file>